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ตผป." sheetId="2" r:id="rId1"/>
  </sheets>
  <definedNames>
    <definedName name="_xlnm._FilterDatabase" localSheetId="0" hidden="1">ตผป.!$A$11:$V$19</definedName>
    <definedName name="_xlnm.Print_Area" localSheetId="0">ตผป.!$A$1:$R$80</definedName>
    <definedName name="_xlnm.Print_Titles" localSheetId="0">ตผป.!$5:$10</definedName>
  </definedNames>
  <calcPr calcId="125725"/>
</workbook>
</file>

<file path=xl/calcChain.xml><?xml version="1.0" encoding="utf-8"?>
<calcChain xmlns="http://schemas.openxmlformats.org/spreadsheetml/2006/main">
  <c r="H75" i="2"/>
  <c r="O50"/>
  <c r="P37"/>
  <c r="R35"/>
  <c r="P27"/>
  <c r="P69"/>
  <c r="R69"/>
  <c r="P25"/>
  <c r="P60"/>
  <c r="R60"/>
  <c r="P14"/>
  <c r="Q50"/>
  <c r="P53"/>
  <c r="R53"/>
  <c r="R51"/>
  <c r="P51"/>
  <c r="Q75"/>
  <c r="O75"/>
  <c r="R75" l="1"/>
  <c r="P75"/>
  <c r="R72"/>
  <c r="P32"/>
  <c r="H67"/>
  <c r="P44"/>
  <c r="H50"/>
  <c r="P50" s="1"/>
  <c r="R50" l="1"/>
  <c r="P40"/>
  <c r="P72"/>
  <c r="R40"/>
  <c r="R27"/>
  <c r="R37"/>
  <c r="P35"/>
  <c r="R32"/>
  <c r="R65"/>
  <c r="P65"/>
  <c r="R19"/>
  <c r="P19"/>
  <c r="R62"/>
  <c r="P62"/>
  <c r="R14"/>
  <c r="R44"/>
  <c r="R25"/>
  <c r="R22"/>
  <c r="P22"/>
  <c r="R56"/>
  <c r="P56"/>
</calcChain>
</file>

<file path=xl/sharedStrings.xml><?xml version="1.0" encoding="utf-8"?>
<sst xmlns="http://schemas.openxmlformats.org/spreadsheetml/2006/main" count="202" uniqueCount="128">
  <si>
    <t>ที่</t>
  </si>
  <si>
    <t>งบประมาณ</t>
  </si>
  <si>
    <t>แหล่งที่มา</t>
  </si>
  <si>
    <t>ระยะเวลา</t>
  </si>
  <si>
    <t>ผลงาน</t>
  </si>
  <si>
    <t>ผลการเบิกจ่ายสะสม</t>
  </si>
  <si>
    <t>จำนวน</t>
  </si>
  <si>
    <t>หน่วยนับ</t>
  </si>
  <si>
    <t>หมู่ที่</t>
  </si>
  <si>
    <t>ตำบล</t>
  </si>
  <si>
    <t>อำเภอ</t>
  </si>
  <si>
    <t>(บาท)</t>
  </si>
  <si>
    <t>ดำเนินการ</t>
  </si>
  <si>
    <t>กระทรวง</t>
  </si>
  <si>
    <t>จังหวัด</t>
  </si>
  <si>
    <t>พัฒนาการ</t>
  </si>
  <si>
    <t>ผลการ</t>
  </si>
  <si>
    <t>เบิกจ่าย</t>
  </si>
  <si>
    <t>ร้อยละ</t>
  </si>
  <si>
    <t>เกษตร</t>
  </si>
  <si>
    <t>ดำเนินงาน</t>
  </si>
  <si>
    <t>ของจังหวัด</t>
  </si>
  <si>
    <t>(ระบุเลข)</t>
  </si>
  <si>
    <t>(คิดเป็น%)</t>
  </si>
  <si>
    <t>งบดำเนินงาน/โครงการ</t>
  </si>
  <si>
    <t>โครงการพัฒนาเกษตรกรปราดเปรื่อง (smart  Farmer)</t>
  </si>
  <si>
    <t>ราย</t>
  </si>
  <si>
    <t>ปกติ</t>
  </si>
  <si>
    <t>ไร่</t>
  </si>
  <si>
    <t>โครงการศูนย์เรียนรู้การเพิ่มประสิทธิภาพการผลิตสินค้าเกษตร</t>
  </si>
  <si>
    <t>ศพก.</t>
  </si>
  <si>
    <t>เครือข่าย</t>
  </si>
  <si>
    <t>ศูนย์</t>
  </si>
  <si>
    <t>ทับช้าง</t>
  </si>
  <si>
    <t>สะท้อน</t>
  </si>
  <si>
    <t>แดนสงวน</t>
  </si>
  <si>
    <t>ระโนด</t>
  </si>
  <si>
    <t>นาทวี</t>
  </si>
  <si>
    <t>สะบ้าย้อย</t>
  </si>
  <si>
    <t>จะนะ</t>
  </si>
  <si>
    <t>รัตภูมิ</t>
  </si>
  <si>
    <t>สะเดา</t>
  </si>
  <si>
    <t>แปลง</t>
  </si>
  <si>
    <t>เขาพระ</t>
  </si>
  <si>
    <t>โรงเรียน</t>
  </si>
  <si>
    <t>สำนักแต้ว</t>
  </si>
  <si>
    <t>กล้า</t>
  </si>
  <si>
    <t>ครั้ง</t>
  </si>
  <si>
    <t>(ตามแผนกระทรวงเกษตร  4  ครั้ง)</t>
  </si>
  <si>
    <t>พื้นที่</t>
  </si>
  <si>
    <t>สะพานไม้แก่น</t>
  </si>
  <si>
    <t>ตผป. (แบบ 1)</t>
  </si>
  <si>
    <t>(จังหวัดสงขลา)</t>
  </si>
  <si>
    <t>146-2-11</t>
  </si>
  <si>
    <t>แบบรายงานแผนและผล ตามแผนปฏิบัติการด้านการเกษตรและสหกรณ์จังหวัดสงขลา  ประจำปีงบประมาณ พ.ศ. 2563</t>
  </si>
  <si>
    <t>กรม  สำนักงานการปฏูปที่ดินเพื่อเกษตรกรรม     ชื่อส่วนราชการระดับจังหวัดสงขลา       สำนักงานการปฏิรูปที่ดินจังหวัดสงขลา</t>
  </si>
  <si>
    <t>ทับช้าง,สะท้อน</t>
  </si>
  <si>
    <t>(1)</t>
  </si>
  <si>
    <t>แผนงาน/ผลผลิต/โครงการ (2)</t>
  </si>
  <si>
    <t>(3)เป้าหมาย</t>
  </si>
  <si>
    <t>(4)พื้นที่ดำเนินการ</t>
  </si>
  <si>
    <t>(5)</t>
  </si>
  <si>
    <t>(6)</t>
  </si>
  <si>
    <t>(7)</t>
  </si>
  <si>
    <t>(8)สอดคล้อง</t>
  </si>
  <si>
    <t>(9)สอดคล้อง</t>
  </si>
  <si>
    <t>(10)สอดคล้อง</t>
  </si>
  <si>
    <t>(11)ผลความก้าวหน้าการดำเนินงาน</t>
  </si>
  <si>
    <t>โครงการพัฒนาเกษตรกรรมยั่งยืน</t>
  </si>
  <si>
    <t>นาทวี,สะบ้าย้อย</t>
  </si>
  <si>
    <t xml:space="preserve"> -ที่เอกชน</t>
  </si>
  <si>
    <t xml:space="preserve"> -ค่าตรวจสอบการถือครองที่ดินในเขตปฏิรูปที่ดิน</t>
  </si>
  <si>
    <t xml:space="preserve"> -ค่าตรวจสอบการถือครองที่ดินผิดปกติ</t>
  </si>
  <si>
    <t xml:space="preserve"> -ศูนย์ต้นแบบ</t>
  </si>
  <si>
    <t xml:space="preserve"> -โครงการ  5  ประสาน สืบสานเกษตรทฤษฏีใหม่ถวายในหลวง</t>
  </si>
  <si>
    <t>ควนเนียง</t>
  </si>
  <si>
    <t>เขาพระ,กำแพงเพชร</t>
  </si>
  <si>
    <t>คูหา</t>
  </si>
  <si>
    <t>ท่าชะมวง,ควนรู,คูหาใต้</t>
  </si>
  <si>
    <t>ประกอบ ,คลองกวาง</t>
  </si>
  <si>
    <t>รวม</t>
  </si>
  <si>
    <t xml:space="preserve">ลงชื่อ      นางจิรวรรณ ไซร้ยานี   ผู้จัดทำรายงาน </t>
  </si>
  <si>
    <t>โทรศัพท์ 074-322400 ต่อ 17</t>
  </si>
  <si>
    <t>ท่าชะมวง</t>
  </si>
  <si>
    <t>สะท้อน ,ทับช้าง</t>
  </si>
  <si>
    <t>หาดใหญ่,จะนะ</t>
  </si>
  <si>
    <t>สะเดา,รัตภูมิ</t>
  </si>
  <si>
    <t>11 เดือน</t>
  </si>
  <si>
    <t>6 เดือน</t>
  </si>
  <si>
    <t>12 เดือน</t>
  </si>
  <si>
    <t>3 เดือน</t>
  </si>
  <si>
    <t>5 เดือน</t>
  </si>
  <si>
    <t>2 เดือน</t>
  </si>
  <si>
    <t>4 เดือน</t>
  </si>
  <si>
    <t>ยุทธศาสตร์</t>
  </si>
  <si>
    <t xml:space="preserve"> -ที่ดินรัฐ (รังวัด x-ray,สอบสวนสิทธิ x-ray,ค่าเบี้ยประชุม คปจ./คปอ.)</t>
  </si>
  <si>
    <t>แผนงานบูรณาการพัฒนาและส่งเสริมเศรษฐกิจฐานราก</t>
  </si>
  <si>
    <t>แผนงานยุทธศาสตร์การเกษตรสร้างมูลค่า</t>
  </si>
  <si>
    <t>2.กิจกรรมพัฒนาธุรกิจชุมชนในเขตปฏิรูปที่ดิน</t>
  </si>
  <si>
    <t>1.กิจกรรมส่งเสริมการเกษตรแบบแปลงใหญ่ (ข้าว)</t>
  </si>
  <si>
    <t>แผนงานยุทธศาสตร์เสริมสร้างพลังทางสังคม</t>
  </si>
  <si>
    <t>โครงการส่งเสริมการดำเนินงาน อันเนื่องมาจากพระราชดำริ</t>
  </si>
  <si>
    <t>2.โครงการอนุรักษ์พันธุกรรมพืชอันเนื่องมาจากพระราชดำริ ฯ (อพ.สธ.)</t>
  </si>
  <si>
    <t>3.โครงการเพิ่มศักยภาพระบบงานเกษตร  ภายใต้แผนพัฒนาเด็กและเยาวชนในถิ่น</t>
  </si>
  <si>
    <t>4.โครงการพัฒนาและรณรงค์การใช้หญ้าแฝก อันเนื่องมาจากพระราชดำริฯ</t>
  </si>
  <si>
    <t xml:space="preserve">    ทุรกันดาร ตามพระราชดำริ สมเด็จพระเทพรัตน์ราชสุดาฯ สยามบรมราชกุมารี</t>
  </si>
  <si>
    <t>1.กิจกรรมพัฒนาเกษตรกรปราดเปรื่องในเขตปฏิรูปที่ดิน (Smart  Farmer)</t>
  </si>
  <si>
    <t>2.กิจกรรมสร้างและพัฒนาเกษตรกรรุ่นใหม่</t>
  </si>
  <si>
    <t>โครงการส่งเสริมและสร้างทักษะในการประกอบอาชีพทั้งในและนอกภาคเกษตร</t>
  </si>
  <si>
    <t>1.กิจกรรมพัฒนาและส่งเสริมศิลปหัตกรรม</t>
  </si>
  <si>
    <t xml:space="preserve">2.กิจกรรมส่งเสริมและพัฒนาเกษตรทฤษฏีใหม่ในเขตปฏิรูปที่ดิน </t>
  </si>
  <si>
    <t>1.กิจกรรมศูนย์เรียนรู้การเพิ่มประสิทธิภาพการผลิตสินค้าเกษตรในเขตปฏิรูปที่ดิน</t>
  </si>
  <si>
    <t>1.กิจกรรมส่งเสริมเกษตรอินทรีย์ในเขตปฏิรูปที่ดิน</t>
  </si>
  <si>
    <t>โครงการบริหารจัดการที่ดินทำกินแก่เกษตรกรรายย่อยและผู้ด้อยโอกาส</t>
  </si>
  <si>
    <t>1.กิจกรรมจัดที่ดิน</t>
  </si>
  <si>
    <t>2.กิจกรรมตรวจสอบที่ดิน</t>
  </si>
  <si>
    <t>รวมทั้งสิ้น  3   แผนงาน  9  โครงการ   17  กิจกรรม</t>
  </si>
  <si>
    <t>โครงการส่งเสริมและพัฒนาอาชีพเพื่อแก้ไขปัญหาที่ดินทำกินของเกษตรกร</t>
  </si>
  <si>
    <t>1.กิจกรรมการพัฒนาผู้แทนเกษตรกร</t>
  </si>
  <si>
    <t>โครงการส่งเสริมเกษตรแบบแปลงใหญ่</t>
  </si>
  <si>
    <t>ผลเบิกจ่าย เดือน มี.ค. 63</t>
  </si>
  <si>
    <t>โครงการพัฒนาศักยภาพเกษตรกรในเขตปฏิรูปทิ่ดิน</t>
  </si>
  <si>
    <t>2.กิจกรรมส่งเสริมระบบวนเกษตรในเขตปฏิรูปที่ดิน</t>
  </si>
  <si>
    <t>กิจกรรมพัฒนาตามแนวทางพระราชดำริ</t>
  </si>
  <si>
    <t>1.คลีนิกเกษตรเคลื่อนที่ในพระราชานุเคราะห์ และโครงการจังหวัดเคลื่อนที่</t>
  </si>
  <si>
    <t>1.กิจกรรมพัฒนาโครงสร้างพื้นฐานที่ดินแปลงรวม</t>
  </si>
  <si>
    <t>วันที่     24  มีนาคม   2563</t>
  </si>
  <si>
    <t>รายงาน ประจำเดือน มีนาคม   ไตรมาสที่  1      ณ     วันที่   24   เดือน  มีนาคม    พ.ศ. 2563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</si>
</sst>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4"/>
      <name val="Angsana New"/>
      <family val="1"/>
    </font>
    <font>
      <sz val="11"/>
      <name val="Tahoma"/>
      <family val="2"/>
      <charset val="222"/>
      <scheme val="minor"/>
    </font>
    <font>
      <sz val="14"/>
      <name val="AngsanaUPC"/>
      <family val="1"/>
      <charset val="222"/>
    </font>
    <font>
      <sz val="13"/>
      <name val="Angsana New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13" applyNumberFormat="0" applyAlignment="0" applyProtection="0"/>
    <xf numFmtId="0" fontId="7" fillId="22" borderId="14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13" applyNumberFormat="0" applyAlignment="0" applyProtection="0"/>
    <xf numFmtId="0" fontId="14" fillId="0" borderId="18" applyNumberFormat="0" applyFill="0" applyAlignment="0" applyProtection="0"/>
    <xf numFmtId="0" fontId="15" fillId="23" borderId="0" applyNumberFormat="0" applyBorder="0" applyAlignment="0" applyProtection="0"/>
    <xf numFmtId="0" fontId="16" fillId="24" borderId="19" applyNumberFormat="0" applyFon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</cellStyleXfs>
  <cellXfs count="133">
    <xf numFmtId="0" fontId="0" fillId="0" borderId="0" xfId="0"/>
    <xf numFmtId="0" fontId="2" fillId="0" borderId="10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2" borderId="11" xfId="2" applyFont="1" applyFill="1" applyBorder="1"/>
    <xf numFmtId="0" fontId="2" fillId="2" borderId="9" xfId="2" applyFont="1" applyFill="1" applyBorder="1"/>
    <xf numFmtId="0" fontId="2" fillId="0" borderId="12" xfId="2" applyFont="1" applyBorder="1"/>
    <xf numFmtId="0" fontId="2" fillId="2" borderId="12" xfId="2" applyFont="1" applyFill="1" applyBorder="1"/>
    <xf numFmtId="0" fontId="2" fillId="0" borderId="12" xfId="2" applyFont="1" applyBorder="1" applyAlignment="1">
      <alignment horizontal="center"/>
    </xf>
    <xf numFmtId="0" fontId="2" fillId="0" borderId="9" xfId="2" applyFont="1" applyBorder="1"/>
    <xf numFmtId="0" fontId="2" fillId="0" borderId="11" xfId="2" applyFont="1" applyBorder="1" applyAlignment="1">
      <alignment horizontal="center"/>
    </xf>
    <xf numFmtId="0" fontId="2" fillId="0" borderId="10" xfId="2" applyFont="1" applyBorder="1"/>
    <xf numFmtId="0" fontId="2" fillId="0" borderId="0" xfId="2" applyFont="1"/>
    <xf numFmtId="0" fontId="2" fillId="2" borderId="0" xfId="2" applyFont="1" applyFill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0" fontId="2" fillId="0" borderId="6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shrinkToFit="1"/>
    </xf>
    <xf numFmtId="0" fontId="2" fillId="2" borderId="1" xfId="2" applyFont="1" applyFill="1" applyBorder="1" applyAlignment="1">
      <alignment horizontal="center"/>
    </xf>
    <xf numFmtId="0" fontId="2" fillId="0" borderId="6" xfId="2" applyFont="1" applyBorder="1" applyAlignment="1">
      <alignment horizontal="center" vertical="center" shrinkToFit="1"/>
    </xf>
    <xf numFmtId="0" fontId="2" fillId="2" borderId="6" xfId="2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7" xfId="2" applyFont="1" applyBorder="1"/>
    <xf numFmtId="0" fontId="2" fillId="2" borderId="7" xfId="2" applyFont="1" applyFill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8" xfId="2" applyFont="1" applyBorder="1"/>
    <xf numFmtId="187" fontId="2" fillId="0" borderId="9" xfId="1" applyNumberFormat="1" applyFont="1" applyBorder="1"/>
    <xf numFmtId="187" fontId="2" fillId="0" borderId="12" xfId="3" applyNumberFormat="1" applyFont="1" applyBorder="1" applyAlignment="1">
      <alignment horizontal="center"/>
    </xf>
    <xf numFmtId="187" fontId="2" fillId="0" borderId="9" xfId="1" applyNumberFormat="1" applyFont="1" applyBorder="1" applyAlignment="1">
      <alignment horizontal="center"/>
    </xf>
    <xf numFmtId="187" fontId="2" fillId="0" borderId="12" xfId="1" applyNumberFormat="1" applyFont="1" applyBorder="1" applyAlignment="1">
      <alignment horizontal="center"/>
    </xf>
    <xf numFmtId="0" fontId="2" fillId="0" borderId="11" xfId="2" applyFont="1" applyBorder="1"/>
    <xf numFmtId="187" fontId="2" fillId="0" borderId="11" xfId="1" applyNumberFormat="1" applyFont="1" applyBorder="1"/>
    <xf numFmtId="0" fontId="2" fillId="0" borderId="0" xfId="2" applyFont="1" applyBorder="1"/>
    <xf numFmtId="3" fontId="2" fillId="0" borderId="8" xfId="2" applyNumberFormat="1" applyFont="1" applyBorder="1" applyAlignment="1">
      <alignment horizontal="center"/>
    </xf>
    <xf numFmtId="0" fontId="2" fillId="0" borderId="23" xfId="2" applyFont="1" applyBorder="1" applyAlignment="1">
      <alignment horizontal="center"/>
    </xf>
    <xf numFmtId="187" fontId="2" fillId="2" borderId="9" xfId="1" applyNumberFormat="1" applyFont="1" applyFill="1" applyBorder="1"/>
    <xf numFmtId="0" fontId="2" fillId="0" borderId="0" xfId="2" applyFont="1" applyAlignment="1">
      <alignment horizontal="center"/>
    </xf>
    <xf numFmtId="2" fontId="2" fillId="0" borderId="0" xfId="2" applyNumberFormat="1" applyFont="1"/>
    <xf numFmtId="187" fontId="2" fillId="0" borderId="10" xfId="1" applyNumberFormat="1" applyFont="1" applyBorder="1"/>
    <xf numFmtId="187" fontId="2" fillId="0" borderId="8" xfId="1" applyNumberFormat="1" applyFont="1" applyBorder="1"/>
    <xf numFmtId="0" fontId="2" fillId="2" borderId="0" xfId="2" applyFont="1" applyFill="1" applyBorder="1"/>
    <xf numFmtId="43" fontId="2" fillId="2" borderId="9" xfId="1" applyFont="1" applyFill="1" applyBorder="1"/>
    <xf numFmtId="43" fontId="2" fillId="2" borderId="8" xfId="1" applyFont="1" applyFill="1" applyBorder="1"/>
    <xf numFmtId="187" fontId="2" fillId="2" borderId="8" xfId="1" applyNumberFormat="1" applyFont="1" applyFill="1" applyBorder="1"/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22" xfId="2" applyFont="1" applyBorder="1" applyAlignment="1">
      <alignment horizontal="center"/>
    </xf>
    <xf numFmtId="187" fontId="2" fillId="0" borderId="12" xfId="1" applyNumberFormat="1" applyFont="1" applyBorder="1"/>
    <xf numFmtId="187" fontId="2" fillId="2" borderId="10" xfId="1" applyNumberFormat="1" applyFont="1" applyFill="1" applyBorder="1"/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187" fontId="2" fillId="2" borderId="11" xfId="1" applyNumberFormat="1" applyFont="1" applyFill="1" applyBorder="1"/>
    <xf numFmtId="0" fontId="2" fillId="0" borderId="2" xfId="2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43" fontId="2" fillId="2" borderId="11" xfId="1" applyFont="1" applyFill="1" applyBorder="1"/>
    <xf numFmtId="0" fontId="2" fillId="0" borderId="1" xfId="2" applyFont="1" applyBorder="1" applyAlignment="1">
      <alignment horizontal="right"/>
    </xf>
    <xf numFmtId="0" fontId="2" fillId="2" borderId="1" xfId="2" applyFont="1" applyFill="1" applyBorder="1"/>
    <xf numFmtId="187" fontId="2" fillId="0" borderId="10" xfId="1" applyNumberFormat="1" applyFont="1" applyBorder="1" applyAlignment="1">
      <alignment horizontal="center"/>
    </xf>
    <xf numFmtId="187" fontId="2" fillId="0" borderId="8" xfId="2" applyNumberFormat="1" applyFont="1" applyBorder="1"/>
    <xf numFmtId="187" fontId="21" fillId="0" borderId="8" xfId="1" applyNumberFormat="1" applyFont="1" applyBorder="1" applyAlignment="1">
      <alignment horizontal="center"/>
    </xf>
    <xf numFmtId="187" fontId="21" fillId="0" borderId="8" xfId="2" applyNumberFormat="1" applyFont="1" applyBorder="1"/>
    <xf numFmtId="0" fontId="21" fillId="0" borderId="8" xfId="2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" fillId="25" borderId="10" xfId="2" applyFont="1" applyFill="1" applyBorder="1" applyAlignment="1">
      <alignment horizontal="center"/>
    </xf>
    <xf numFmtId="0" fontId="21" fillId="25" borderId="10" xfId="2" applyFont="1" applyFill="1" applyBorder="1"/>
    <xf numFmtId="0" fontId="2" fillId="25" borderId="10" xfId="2" applyFont="1" applyFill="1" applyBorder="1"/>
    <xf numFmtId="187" fontId="21" fillId="25" borderId="10" xfId="1" applyNumberFormat="1" applyFont="1" applyFill="1" applyBorder="1"/>
    <xf numFmtId="0" fontId="21" fillId="25" borderId="10" xfId="2" applyFont="1" applyFill="1" applyBorder="1" applyAlignment="1">
      <alignment horizontal="center"/>
    </xf>
    <xf numFmtId="43" fontId="21" fillId="25" borderId="9" xfId="1" applyFont="1" applyFill="1" applyBorder="1"/>
    <xf numFmtId="0" fontId="2" fillId="25" borderId="12" xfId="2" applyFont="1" applyFill="1" applyBorder="1" applyAlignment="1">
      <alignment horizontal="center"/>
    </xf>
    <xf numFmtId="0" fontId="2" fillId="25" borderId="12" xfId="2" applyFont="1" applyFill="1" applyBorder="1"/>
    <xf numFmtId="41" fontId="2" fillId="2" borderId="9" xfId="1" applyNumberFormat="1" applyFont="1" applyFill="1" applyBorder="1"/>
    <xf numFmtId="41" fontId="2" fillId="2" borderId="11" xfId="1" applyNumberFormat="1" applyFont="1" applyFill="1" applyBorder="1"/>
    <xf numFmtId="41" fontId="2" fillId="2" borderId="8" xfId="1" applyNumberFormat="1" applyFont="1" applyFill="1" applyBorder="1"/>
    <xf numFmtId="0" fontId="21" fillId="0" borderId="11" xfId="2" applyFont="1" applyBorder="1"/>
    <xf numFmtId="187" fontId="2" fillId="0" borderId="6" xfId="1" applyNumberFormat="1" applyFont="1" applyBorder="1"/>
    <xf numFmtId="0" fontId="2" fillId="26" borderId="2" xfId="2" applyFont="1" applyFill="1" applyBorder="1" applyAlignment="1">
      <alignment horizontal="center"/>
    </xf>
    <xf numFmtId="0" fontId="2" fillId="26" borderId="2" xfId="2" applyFont="1" applyFill="1" applyBorder="1"/>
    <xf numFmtId="0" fontId="2" fillId="26" borderId="2" xfId="2" applyFont="1" applyFill="1" applyBorder="1" applyAlignment="1">
      <alignment horizontal="right"/>
    </xf>
    <xf numFmtId="0" fontId="2" fillId="27" borderId="2" xfId="2" applyFont="1" applyFill="1" applyBorder="1" applyAlignment="1">
      <alignment horizontal="center"/>
    </xf>
    <xf numFmtId="0" fontId="21" fillId="27" borderId="2" xfId="2" applyFont="1" applyFill="1" applyBorder="1"/>
    <xf numFmtId="0" fontId="2" fillId="27" borderId="2" xfId="2" applyFont="1" applyFill="1" applyBorder="1"/>
    <xf numFmtId="0" fontId="2" fillId="27" borderId="2" xfId="2" applyFont="1" applyFill="1" applyBorder="1" applyAlignment="1">
      <alignment horizontal="right"/>
    </xf>
    <xf numFmtId="41" fontId="2" fillId="2" borderId="10" xfId="1" applyNumberFormat="1" applyFont="1" applyFill="1" applyBorder="1"/>
    <xf numFmtId="187" fontId="2" fillId="27" borderId="2" xfId="1" applyNumberFormat="1" applyFont="1" applyFill="1" applyBorder="1"/>
    <xf numFmtId="0" fontId="21" fillId="27" borderId="2" xfId="2" applyFont="1" applyFill="1" applyBorder="1" applyAlignment="1">
      <alignment horizontal="center"/>
    </xf>
    <xf numFmtId="0" fontId="21" fillId="27" borderId="4" xfId="2" applyFont="1" applyFill="1" applyBorder="1" applyAlignment="1">
      <alignment horizontal="center"/>
    </xf>
    <xf numFmtId="187" fontId="2" fillId="2" borderId="6" xfId="1" applyNumberFormat="1" applyFont="1" applyFill="1" applyBorder="1"/>
    <xf numFmtId="43" fontId="2" fillId="2" borderId="10" xfId="1" applyFont="1" applyFill="1" applyBorder="1"/>
    <xf numFmtId="0" fontId="2" fillId="27" borderId="4" xfId="2" applyFont="1" applyFill="1" applyBorder="1"/>
    <xf numFmtId="41" fontId="2" fillId="2" borderId="6" xfId="1" applyNumberFormat="1" applyFont="1" applyFill="1" applyBorder="1"/>
    <xf numFmtId="0" fontId="21" fillId="27" borderId="5" xfId="2" applyFont="1" applyFill="1" applyBorder="1" applyAlignment="1">
      <alignment horizontal="left"/>
    </xf>
    <xf numFmtId="1" fontId="2" fillId="0" borderId="11" xfId="2" applyNumberFormat="1" applyFont="1" applyBorder="1" applyAlignment="1">
      <alignment horizontal="right"/>
    </xf>
    <xf numFmtId="1" fontId="2" fillId="0" borderId="12" xfId="2" applyNumberFormat="1" applyFont="1" applyBorder="1" applyAlignment="1">
      <alignment horizontal="right"/>
    </xf>
    <xf numFmtId="1" fontId="2" fillId="0" borderId="9" xfId="2" applyNumberFormat="1" applyFont="1" applyBorder="1" applyAlignment="1">
      <alignment horizontal="right"/>
    </xf>
    <xf numFmtId="1" fontId="2" fillId="27" borderId="2" xfId="2" applyNumberFormat="1" applyFont="1" applyFill="1" applyBorder="1" applyAlignment="1">
      <alignment horizontal="right"/>
    </xf>
    <xf numFmtId="1" fontId="2" fillId="2" borderId="6" xfId="1" applyNumberFormat="1" applyFont="1" applyFill="1" applyBorder="1" applyAlignment="1">
      <alignment horizontal="right"/>
    </xf>
    <xf numFmtId="1" fontId="2" fillId="2" borderId="12" xfId="1" applyNumberFormat="1" applyFont="1" applyFill="1" applyBorder="1" applyAlignment="1">
      <alignment horizontal="right"/>
    </xf>
    <xf numFmtId="1" fontId="2" fillId="2" borderId="8" xfId="1" applyNumberFormat="1" applyFont="1" applyFill="1" applyBorder="1" applyAlignment="1">
      <alignment horizontal="right"/>
    </xf>
    <xf numFmtId="1" fontId="2" fillId="0" borderId="12" xfId="2" applyNumberFormat="1" applyFont="1" applyBorder="1"/>
    <xf numFmtId="1" fontId="2" fillId="26" borderId="2" xfId="2" applyNumberFormat="1" applyFont="1" applyFill="1" applyBorder="1" applyAlignment="1">
      <alignment horizontal="right"/>
    </xf>
    <xf numFmtId="1" fontId="2" fillId="0" borderId="9" xfId="1" applyNumberFormat="1" applyFont="1" applyBorder="1" applyAlignment="1">
      <alignment horizontal="right" vertical="center"/>
    </xf>
    <xf numFmtId="1" fontId="2" fillId="0" borderId="10" xfId="1" applyNumberFormat="1" applyFont="1" applyBorder="1" applyAlignment="1">
      <alignment horizontal="right" vertical="center"/>
    </xf>
    <xf numFmtId="1" fontId="21" fillId="27" borderId="2" xfId="2" applyNumberFormat="1" applyFont="1" applyFill="1" applyBorder="1" applyAlignment="1">
      <alignment horizontal="right"/>
    </xf>
    <xf numFmtId="1" fontId="2" fillId="0" borderId="9" xfId="2" applyNumberFormat="1" applyFont="1" applyBorder="1"/>
    <xf numFmtId="1" fontId="2" fillId="2" borderId="11" xfId="1" applyNumberFormat="1" applyFont="1" applyFill="1" applyBorder="1" applyAlignment="1">
      <alignment horizontal="right"/>
    </xf>
    <xf numFmtId="1" fontId="2" fillId="0" borderId="0" xfId="2" applyNumberFormat="1" applyFont="1" applyBorder="1" applyAlignment="1">
      <alignment horizontal="right"/>
    </xf>
    <xf numFmtId="1" fontId="2" fillId="27" borderId="2" xfId="2" applyNumberFormat="1" applyFont="1" applyFill="1" applyBorder="1"/>
    <xf numFmtId="1" fontId="2" fillId="0" borderId="8" xfId="2" applyNumberFormat="1" applyFont="1" applyBorder="1" applyAlignment="1">
      <alignment horizontal="right"/>
    </xf>
    <xf numFmtId="1" fontId="2" fillId="2" borderId="9" xfId="1" applyNumberFormat="1" applyFont="1" applyFill="1" applyBorder="1" applyAlignment="1">
      <alignment horizontal="right"/>
    </xf>
    <xf numFmtId="1" fontId="2" fillId="0" borderId="10" xfId="1" applyNumberFormat="1" applyFont="1" applyBorder="1" applyAlignment="1">
      <alignment horizontal="right"/>
    </xf>
    <xf numFmtId="1" fontId="21" fillId="25" borderId="10" xfId="1" applyNumberFormat="1" applyFont="1" applyFill="1" applyBorder="1" applyAlignment="1">
      <alignment horizontal="right"/>
    </xf>
    <xf numFmtId="1" fontId="2" fillId="25" borderId="12" xfId="2" applyNumberFormat="1" applyFont="1" applyFill="1" applyBorder="1" applyAlignment="1">
      <alignment horizontal="right"/>
    </xf>
    <xf numFmtId="1" fontId="2" fillId="0" borderId="10" xfId="2" applyNumberFormat="1" applyFont="1" applyBorder="1" applyAlignment="1">
      <alignment horizontal="right"/>
    </xf>
    <xf numFmtId="0" fontId="21" fillId="27" borderId="6" xfId="2" applyFont="1" applyFill="1" applyBorder="1" applyAlignment="1">
      <alignment horizontal="center"/>
    </xf>
    <xf numFmtId="0" fontId="21" fillId="27" borderId="6" xfId="2" applyFont="1" applyFill="1" applyBorder="1"/>
    <xf numFmtId="0" fontId="2" fillId="27" borderId="6" xfId="2" applyFont="1" applyFill="1" applyBorder="1" applyAlignment="1">
      <alignment horizontal="center"/>
    </xf>
    <xf numFmtId="0" fontId="2" fillId="27" borderId="6" xfId="2" applyFont="1" applyFill="1" applyBorder="1"/>
    <xf numFmtId="187" fontId="2" fillId="27" borderId="6" xfId="1" applyNumberFormat="1" applyFont="1" applyFill="1" applyBorder="1"/>
    <xf numFmtId="1" fontId="2" fillId="27" borderId="6" xfId="2" applyNumberFormat="1" applyFont="1" applyFill="1" applyBorder="1" applyAlignment="1">
      <alignment horizontal="right"/>
    </xf>
    <xf numFmtId="0" fontId="21" fillId="26" borderId="3" xfId="2" applyFont="1" applyFill="1" applyBorder="1" applyAlignment="1">
      <alignment horizontal="left"/>
    </xf>
    <xf numFmtId="0" fontId="21" fillId="26" borderId="5" xfId="2" applyFont="1" applyFill="1" applyBorder="1" applyAlignment="1">
      <alignment horizontal="left"/>
    </xf>
    <xf numFmtId="0" fontId="21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2" borderId="3" xfId="2" applyFont="1" applyFill="1" applyBorder="1" applyAlignment="1">
      <alignment horizontal="center" shrinkToFit="1"/>
    </xf>
    <xf numFmtId="0" fontId="2" fillId="2" borderId="5" xfId="2" applyFont="1" applyFill="1" applyBorder="1" applyAlignment="1">
      <alignment horizontal="center" shrinkToFit="1"/>
    </xf>
    <xf numFmtId="0" fontId="2" fillId="2" borderId="2" xfId="2" applyFont="1" applyFill="1" applyBorder="1" applyAlignment="1">
      <alignment horizontal="center"/>
    </xf>
  </cellXfs>
  <cellStyles count="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เครื่องหมายจุลภาค" xfId="1" builtinId="3"/>
    <cellStyle name="เครื่องหมายจุลภาค 2" xfId="3"/>
    <cellStyle name="เครื่องหมายจุลภาค 3" xfId="45"/>
    <cellStyle name="ปกติ" xfId="0" builtinId="0"/>
    <cellStyle name="ปกติ 2" xfId="2"/>
    <cellStyle name="ปกติ 3" xfId="46"/>
    <cellStyle name="ปกติ 4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5"/>
  <sheetViews>
    <sheetView tabSelected="1" view="pageBreakPreview" topLeftCell="C55" zoomScale="115" zoomScaleSheetLayoutView="115" workbookViewId="0">
      <selection activeCell="Q57" sqref="Q57"/>
    </sheetView>
  </sheetViews>
  <sheetFormatPr defaultRowHeight="21"/>
  <cols>
    <col min="1" max="1" width="3.625" style="35" customWidth="1"/>
    <col min="2" max="2" width="58.125" style="11" bestFit="1" customWidth="1"/>
    <col min="3" max="3" width="7" style="35" customWidth="1"/>
    <col min="4" max="4" width="9" style="11"/>
    <col min="5" max="5" width="5.75" style="11" customWidth="1"/>
    <col min="6" max="6" width="15.625" style="35" customWidth="1"/>
    <col min="7" max="7" width="10.5" style="35" customWidth="1"/>
    <col min="8" max="8" width="8" style="11" customWidth="1"/>
    <col min="9" max="9" width="8.375" style="11" customWidth="1"/>
    <col min="10" max="10" width="7.625" style="35" customWidth="1"/>
    <col min="11" max="11" width="8.25" style="35" customWidth="1"/>
    <col min="12" max="12" width="9.125" style="35" customWidth="1"/>
    <col min="13" max="13" width="10.125" style="35" customWidth="1"/>
    <col min="14" max="14" width="9" style="48"/>
    <col min="15" max="15" width="8.5" style="12" customWidth="1"/>
    <col min="16" max="16" width="6.25" style="12" customWidth="1"/>
    <col min="17" max="17" width="8" style="12" customWidth="1"/>
    <col min="18" max="18" width="6.125" style="12" customWidth="1"/>
    <col min="19" max="19" width="9" style="11"/>
    <col min="20" max="20" width="10" style="11" customWidth="1"/>
    <col min="21" max="16384" width="9" style="11"/>
  </cols>
  <sheetData>
    <row r="1" spans="1:22">
      <c r="O1" s="12" t="s">
        <v>51</v>
      </c>
      <c r="Q1" s="12" t="s">
        <v>52</v>
      </c>
    </row>
    <row r="2" spans="1:22">
      <c r="A2" s="122" t="s">
        <v>54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22">
      <c r="A3" s="122" t="s">
        <v>127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22">
      <c r="A4" s="122" t="s">
        <v>55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22">
      <c r="A5" s="52" t="s">
        <v>57</v>
      </c>
      <c r="B5" s="123" t="s">
        <v>58</v>
      </c>
      <c r="C5" s="126" t="s">
        <v>59</v>
      </c>
      <c r="D5" s="126"/>
      <c r="E5" s="126" t="s">
        <v>60</v>
      </c>
      <c r="F5" s="126"/>
      <c r="G5" s="126"/>
      <c r="H5" s="52" t="s">
        <v>61</v>
      </c>
      <c r="I5" s="52" t="s">
        <v>62</v>
      </c>
      <c r="J5" s="52" t="s">
        <v>63</v>
      </c>
      <c r="K5" s="13" t="s">
        <v>64</v>
      </c>
      <c r="L5" s="13" t="s">
        <v>65</v>
      </c>
      <c r="M5" s="13" t="s">
        <v>66</v>
      </c>
      <c r="N5" s="127" t="s">
        <v>67</v>
      </c>
      <c r="O5" s="128"/>
      <c r="P5" s="128"/>
      <c r="Q5" s="128"/>
      <c r="R5" s="129"/>
    </row>
    <row r="6" spans="1:22">
      <c r="A6" s="15" t="s">
        <v>0</v>
      </c>
      <c r="B6" s="124"/>
      <c r="C6" s="13"/>
      <c r="D6" s="14"/>
      <c r="E6" s="14"/>
      <c r="F6" s="13"/>
      <c r="G6" s="13"/>
      <c r="H6" s="15" t="s">
        <v>1</v>
      </c>
      <c r="I6" s="15" t="s">
        <v>2</v>
      </c>
      <c r="J6" s="15" t="s">
        <v>3</v>
      </c>
      <c r="K6" s="15" t="s">
        <v>94</v>
      </c>
      <c r="L6" s="15" t="s">
        <v>94</v>
      </c>
      <c r="M6" s="15" t="s">
        <v>94</v>
      </c>
      <c r="N6" s="51" t="s">
        <v>4</v>
      </c>
      <c r="O6" s="130" t="s">
        <v>120</v>
      </c>
      <c r="P6" s="131"/>
      <c r="Q6" s="132" t="s">
        <v>5</v>
      </c>
      <c r="R6" s="132"/>
    </row>
    <row r="7" spans="1:22">
      <c r="A7" s="15"/>
      <c r="B7" s="124"/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</v>
      </c>
      <c r="J7" s="15" t="s">
        <v>12</v>
      </c>
      <c r="K7" s="15" t="s">
        <v>13</v>
      </c>
      <c r="L7" s="15" t="s">
        <v>14</v>
      </c>
      <c r="M7" s="15" t="s">
        <v>15</v>
      </c>
      <c r="N7" s="16" t="s">
        <v>16</v>
      </c>
      <c r="O7" s="17" t="s">
        <v>17</v>
      </c>
      <c r="P7" s="17" t="s">
        <v>18</v>
      </c>
      <c r="Q7" s="17" t="s">
        <v>17</v>
      </c>
      <c r="R7" s="17" t="s">
        <v>18</v>
      </c>
    </row>
    <row r="8" spans="1:22">
      <c r="A8" s="15"/>
      <c r="B8" s="124"/>
      <c r="C8" s="15"/>
      <c r="D8" s="15"/>
      <c r="E8" s="15"/>
      <c r="F8" s="15"/>
      <c r="G8" s="15"/>
      <c r="H8" s="15"/>
      <c r="I8" s="15"/>
      <c r="J8" s="15"/>
      <c r="K8" s="15"/>
      <c r="L8" s="15"/>
      <c r="M8" s="15" t="s">
        <v>19</v>
      </c>
      <c r="N8" s="18" t="s">
        <v>20</v>
      </c>
      <c r="O8" s="19"/>
      <c r="P8" s="19"/>
      <c r="Q8" s="19"/>
      <c r="R8" s="19"/>
    </row>
    <row r="9" spans="1:22">
      <c r="A9" s="15"/>
      <c r="B9" s="124"/>
      <c r="C9" s="15"/>
      <c r="D9" s="15"/>
      <c r="E9" s="15"/>
      <c r="F9" s="15"/>
      <c r="G9" s="15"/>
      <c r="H9" s="15"/>
      <c r="I9" s="15"/>
      <c r="J9" s="15"/>
      <c r="K9" s="15"/>
      <c r="L9" s="15"/>
      <c r="M9" s="15" t="s">
        <v>21</v>
      </c>
      <c r="N9" s="18"/>
      <c r="O9" s="19"/>
      <c r="P9" s="19"/>
      <c r="Q9" s="19"/>
      <c r="R9" s="19"/>
    </row>
    <row r="10" spans="1:22">
      <c r="A10" s="20"/>
      <c r="B10" s="125"/>
      <c r="C10" s="20"/>
      <c r="D10" s="21"/>
      <c r="E10" s="21"/>
      <c r="F10" s="20"/>
      <c r="G10" s="20"/>
      <c r="H10" s="21"/>
      <c r="I10" s="21"/>
      <c r="J10" s="20"/>
      <c r="K10" s="20" t="s">
        <v>22</v>
      </c>
      <c r="L10" s="20" t="s">
        <v>22</v>
      </c>
      <c r="M10" s="20" t="s">
        <v>22</v>
      </c>
      <c r="N10" s="20" t="s">
        <v>23</v>
      </c>
      <c r="O10" s="22" t="s">
        <v>11</v>
      </c>
      <c r="P10" s="22"/>
      <c r="Q10" s="22" t="s">
        <v>11</v>
      </c>
      <c r="R10" s="22"/>
    </row>
    <row r="11" spans="1:22">
      <c r="A11" s="13"/>
      <c r="B11" s="74" t="s">
        <v>24</v>
      </c>
      <c r="C11" s="13"/>
      <c r="D11" s="14"/>
      <c r="E11" s="14"/>
      <c r="F11" s="13"/>
      <c r="G11" s="13"/>
      <c r="H11" s="14"/>
      <c r="I11" s="14"/>
      <c r="J11" s="13"/>
      <c r="K11" s="13"/>
      <c r="L11" s="13"/>
      <c r="M11" s="13"/>
      <c r="N11" s="54"/>
      <c r="O11" s="55"/>
      <c r="P11" s="55"/>
      <c r="Q11" s="55"/>
      <c r="R11" s="55"/>
    </row>
    <row r="12" spans="1:22">
      <c r="A12" s="120" t="s">
        <v>97</v>
      </c>
      <c r="B12" s="121"/>
      <c r="C12" s="76"/>
      <c r="D12" s="77"/>
      <c r="E12" s="77"/>
      <c r="F12" s="76"/>
      <c r="G12" s="76"/>
      <c r="H12" s="77"/>
      <c r="I12" s="76"/>
      <c r="J12" s="76"/>
      <c r="K12" s="76"/>
      <c r="L12" s="76"/>
      <c r="M12" s="76"/>
      <c r="N12" s="78"/>
      <c r="O12" s="77"/>
      <c r="P12" s="77"/>
      <c r="Q12" s="77"/>
      <c r="R12" s="77"/>
    </row>
    <row r="13" spans="1:22">
      <c r="A13" s="85">
        <v>1</v>
      </c>
      <c r="B13" s="80" t="s">
        <v>121</v>
      </c>
      <c r="C13" s="79"/>
      <c r="D13" s="81"/>
      <c r="E13" s="81"/>
      <c r="F13" s="79"/>
      <c r="G13" s="79"/>
      <c r="H13" s="81"/>
      <c r="I13" s="79"/>
      <c r="J13" s="79"/>
      <c r="K13" s="79"/>
      <c r="L13" s="79"/>
      <c r="M13" s="79"/>
      <c r="N13" s="82"/>
      <c r="O13" s="81"/>
      <c r="P13" s="81"/>
      <c r="Q13" s="81"/>
      <c r="R13" s="81"/>
      <c r="T13" s="36"/>
      <c r="V13" s="36"/>
    </row>
    <row r="14" spans="1:22">
      <c r="A14" s="1"/>
      <c r="B14" s="10" t="s">
        <v>118</v>
      </c>
      <c r="C14" s="1">
        <v>22</v>
      </c>
      <c r="D14" s="1" t="s">
        <v>26</v>
      </c>
      <c r="E14" s="10"/>
      <c r="F14" s="15" t="s">
        <v>76</v>
      </c>
      <c r="G14" s="15" t="s">
        <v>40</v>
      </c>
      <c r="H14" s="37">
        <v>17620</v>
      </c>
      <c r="I14" s="1" t="s">
        <v>27</v>
      </c>
      <c r="J14" s="1" t="s">
        <v>92</v>
      </c>
      <c r="K14" s="1">
        <v>1</v>
      </c>
      <c r="L14" s="1">
        <v>4</v>
      </c>
      <c r="M14" s="1">
        <v>4</v>
      </c>
      <c r="N14" s="113">
        <v>95</v>
      </c>
      <c r="O14" s="47">
        <v>0</v>
      </c>
      <c r="P14" s="83">
        <f>O14/H14*100</f>
        <v>0</v>
      </c>
      <c r="Q14" s="47">
        <v>17100</v>
      </c>
      <c r="R14" s="83">
        <f>Q14*100/H14</f>
        <v>97.04880817253121</v>
      </c>
      <c r="T14" s="36"/>
      <c r="V14" s="36"/>
    </row>
    <row r="15" spans="1:22">
      <c r="A15" s="15"/>
      <c r="B15" s="29"/>
      <c r="C15" s="33"/>
      <c r="D15" s="9"/>
      <c r="E15" s="29"/>
      <c r="F15" s="9" t="s">
        <v>78</v>
      </c>
      <c r="G15" s="9" t="s">
        <v>40</v>
      </c>
      <c r="H15" s="30"/>
      <c r="I15" s="9"/>
      <c r="J15" s="9"/>
      <c r="K15" s="9"/>
      <c r="L15" s="9"/>
      <c r="M15" s="9"/>
      <c r="N15" s="92"/>
      <c r="O15" s="50"/>
      <c r="P15" s="53"/>
      <c r="Q15" s="50"/>
      <c r="R15" s="50"/>
    </row>
    <row r="16" spans="1:22">
      <c r="A16" s="15"/>
      <c r="B16" s="29"/>
      <c r="C16" s="33"/>
      <c r="D16" s="9"/>
      <c r="E16" s="29"/>
      <c r="F16" s="9" t="s">
        <v>45</v>
      </c>
      <c r="G16" s="9" t="s">
        <v>41</v>
      </c>
      <c r="H16" s="30"/>
      <c r="I16" s="9"/>
      <c r="J16" s="9"/>
      <c r="K16" s="9"/>
      <c r="L16" s="9"/>
      <c r="M16" s="9"/>
      <c r="N16" s="92"/>
      <c r="O16" s="50"/>
      <c r="P16" s="53"/>
      <c r="Q16" s="50"/>
      <c r="R16" s="50"/>
    </row>
    <row r="17" spans="1:18">
      <c r="A17" s="15"/>
      <c r="B17" s="29"/>
      <c r="C17" s="33"/>
      <c r="D17" s="9"/>
      <c r="E17" s="29"/>
      <c r="F17" s="9" t="s">
        <v>34</v>
      </c>
      <c r="G17" s="9" t="s">
        <v>37</v>
      </c>
      <c r="H17" s="30"/>
      <c r="I17" s="9"/>
      <c r="J17" s="9"/>
      <c r="K17" s="9"/>
      <c r="L17" s="9"/>
      <c r="M17" s="9"/>
      <c r="N17" s="92"/>
      <c r="O17" s="50"/>
      <c r="P17" s="53"/>
      <c r="Q17" s="50"/>
      <c r="R17" s="50"/>
    </row>
    <row r="18" spans="1:18">
      <c r="A18" s="7"/>
      <c r="B18" s="5"/>
      <c r="C18" s="45"/>
      <c r="D18" s="7"/>
      <c r="E18" s="5"/>
      <c r="F18" s="7" t="s">
        <v>77</v>
      </c>
      <c r="G18" s="7" t="s">
        <v>38</v>
      </c>
      <c r="H18" s="46"/>
      <c r="I18" s="7"/>
      <c r="J18" s="7"/>
      <c r="K18" s="7"/>
      <c r="L18" s="7"/>
      <c r="M18" s="7"/>
      <c r="N18" s="93"/>
      <c r="O18" s="6"/>
      <c r="P18" s="6"/>
      <c r="Q18" s="6"/>
      <c r="R18" s="6"/>
    </row>
    <row r="19" spans="1:18">
      <c r="A19" s="15"/>
      <c r="B19" s="24" t="s">
        <v>98</v>
      </c>
      <c r="C19" s="2">
        <v>20</v>
      </c>
      <c r="D19" s="2" t="s">
        <v>26</v>
      </c>
      <c r="E19" s="8"/>
      <c r="F19" s="2" t="s">
        <v>33</v>
      </c>
      <c r="G19" s="2" t="s">
        <v>37</v>
      </c>
      <c r="H19" s="25">
        <v>50360</v>
      </c>
      <c r="I19" s="2" t="s">
        <v>27</v>
      </c>
      <c r="J19" s="2" t="s">
        <v>91</v>
      </c>
      <c r="K19" s="2">
        <v>1</v>
      </c>
      <c r="L19" s="2">
        <v>4</v>
      </c>
      <c r="M19" s="2">
        <v>4</v>
      </c>
      <c r="N19" s="94">
        <v>0</v>
      </c>
      <c r="O19" s="34">
        <v>0</v>
      </c>
      <c r="P19" s="71">
        <f>O19*100/H19</f>
        <v>0</v>
      </c>
      <c r="Q19" s="34">
        <v>1000</v>
      </c>
      <c r="R19" s="71">
        <f>Q19*100/H19</f>
        <v>1.9857029388403495</v>
      </c>
    </row>
    <row r="20" spans="1:18">
      <c r="A20" s="7"/>
      <c r="B20" s="5"/>
      <c r="C20" s="7"/>
      <c r="D20" s="7"/>
      <c r="E20" s="5"/>
      <c r="F20" s="7"/>
      <c r="G20" s="7"/>
      <c r="H20" s="5"/>
      <c r="I20" s="7"/>
      <c r="J20" s="7"/>
      <c r="K20" s="7"/>
      <c r="L20" s="7"/>
      <c r="M20" s="7"/>
      <c r="N20" s="93"/>
      <c r="O20" s="6"/>
      <c r="P20" s="6"/>
      <c r="Q20" s="6"/>
      <c r="R20" s="6"/>
    </row>
    <row r="21" spans="1:18">
      <c r="A21" s="85">
        <v>2</v>
      </c>
      <c r="B21" s="80" t="s">
        <v>119</v>
      </c>
      <c r="C21" s="79"/>
      <c r="D21" s="81"/>
      <c r="E21" s="81"/>
      <c r="F21" s="79"/>
      <c r="G21" s="79"/>
      <c r="H21" s="81"/>
      <c r="I21" s="81"/>
      <c r="J21" s="79"/>
      <c r="K21" s="79"/>
      <c r="L21" s="79"/>
      <c r="M21" s="79"/>
      <c r="N21" s="95"/>
      <c r="O21" s="81"/>
      <c r="P21" s="81"/>
      <c r="Q21" s="81"/>
      <c r="R21" s="81"/>
    </row>
    <row r="22" spans="1:18">
      <c r="A22" s="15"/>
      <c r="B22" s="10" t="s">
        <v>99</v>
      </c>
      <c r="C22" s="1">
        <v>528</v>
      </c>
      <c r="D22" s="1" t="s">
        <v>28</v>
      </c>
      <c r="E22" s="10"/>
      <c r="F22" s="1" t="s">
        <v>35</v>
      </c>
      <c r="G22" s="1" t="s">
        <v>36</v>
      </c>
      <c r="H22" s="37">
        <v>308000</v>
      </c>
      <c r="I22" s="1" t="s">
        <v>27</v>
      </c>
      <c r="J22" s="1" t="s">
        <v>87</v>
      </c>
      <c r="K22" s="1">
        <v>1</v>
      </c>
      <c r="L22" s="1">
        <v>4</v>
      </c>
      <c r="M22" s="1">
        <v>4</v>
      </c>
      <c r="N22" s="96">
        <v>86.95</v>
      </c>
      <c r="O22" s="47">
        <v>26240</v>
      </c>
      <c r="P22" s="47">
        <f>O22*100/H22</f>
        <v>8.5194805194805188</v>
      </c>
      <c r="Q22" s="47">
        <v>43590</v>
      </c>
      <c r="R22" s="47">
        <f>Q22*100/H22</f>
        <v>14.152597402597403</v>
      </c>
    </row>
    <row r="23" spans="1:18">
      <c r="A23" s="7"/>
      <c r="B23" s="5"/>
      <c r="C23" s="7">
        <v>46</v>
      </c>
      <c r="D23" s="7" t="s">
        <v>26</v>
      </c>
      <c r="E23" s="5"/>
      <c r="F23" s="7"/>
      <c r="G23" s="7"/>
      <c r="H23" s="5"/>
      <c r="I23" s="5"/>
      <c r="J23" s="7"/>
      <c r="K23" s="7"/>
      <c r="L23" s="7"/>
      <c r="M23" s="7"/>
      <c r="N23" s="93"/>
      <c r="O23" s="6"/>
      <c r="P23" s="6"/>
      <c r="Q23" s="6"/>
      <c r="R23" s="6"/>
    </row>
    <row r="24" spans="1:18">
      <c r="A24" s="85">
        <v>3</v>
      </c>
      <c r="B24" s="80" t="s">
        <v>68</v>
      </c>
      <c r="C24" s="79"/>
      <c r="D24" s="81"/>
      <c r="E24" s="81"/>
      <c r="F24" s="79"/>
      <c r="G24" s="79"/>
      <c r="H24" s="81"/>
      <c r="I24" s="81"/>
      <c r="J24" s="79"/>
      <c r="K24" s="79"/>
      <c r="L24" s="79"/>
      <c r="M24" s="79"/>
      <c r="N24" s="95"/>
      <c r="O24" s="81"/>
      <c r="P24" s="81"/>
      <c r="Q24" s="81"/>
      <c r="R24" s="81"/>
    </row>
    <row r="25" spans="1:18">
      <c r="A25" s="15"/>
      <c r="B25" s="10" t="s">
        <v>112</v>
      </c>
      <c r="C25" s="1">
        <v>8</v>
      </c>
      <c r="D25" s="1" t="s">
        <v>26</v>
      </c>
      <c r="E25" s="10"/>
      <c r="F25" s="1" t="s">
        <v>35</v>
      </c>
      <c r="G25" s="1" t="s">
        <v>36</v>
      </c>
      <c r="H25" s="56">
        <v>75200</v>
      </c>
      <c r="I25" s="1" t="s">
        <v>27</v>
      </c>
      <c r="J25" s="1" t="s">
        <v>87</v>
      </c>
      <c r="K25" s="1">
        <v>1</v>
      </c>
      <c r="L25" s="1">
        <v>4</v>
      </c>
      <c r="M25" s="1">
        <v>4</v>
      </c>
      <c r="N25" s="96">
        <v>75</v>
      </c>
      <c r="O25" s="47">
        <v>0</v>
      </c>
      <c r="P25" s="47">
        <f>O25*100/H25</f>
        <v>0</v>
      </c>
      <c r="Q25" s="47">
        <v>28390</v>
      </c>
      <c r="R25" s="47">
        <f>Q25*100/H25</f>
        <v>37.752659574468083</v>
      </c>
    </row>
    <row r="26" spans="1:18">
      <c r="A26" s="7"/>
      <c r="B26" s="21"/>
      <c r="C26" s="7"/>
      <c r="D26" s="7"/>
      <c r="E26" s="5"/>
      <c r="F26" s="7"/>
      <c r="G26" s="7"/>
      <c r="H26" s="28"/>
      <c r="I26" s="7"/>
      <c r="J26" s="7"/>
      <c r="K26" s="7"/>
      <c r="L26" s="7"/>
      <c r="M26" s="7"/>
      <c r="N26" s="97"/>
      <c r="O26" s="6"/>
      <c r="P26" s="6"/>
      <c r="Q26" s="6"/>
      <c r="R26" s="6"/>
    </row>
    <row r="27" spans="1:18">
      <c r="A27" s="23"/>
      <c r="B27" s="24" t="s">
        <v>122</v>
      </c>
      <c r="C27" s="23">
        <v>300</v>
      </c>
      <c r="D27" s="23" t="s">
        <v>28</v>
      </c>
      <c r="E27" s="24"/>
      <c r="F27" s="23" t="s">
        <v>84</v>
      </c>
      <c r="G27" s="23" t="s">
        <v>37</v>
      </c>
      <c r="H27" s="38">
        <v>150300</v>
      </c>
      <c r="I27" s="23" t="s">
        <v>27</v>
      </c>
      <c r="J27" s="23" t="s">
        <v>90</v>
      </c>
      <c r="K27" s="23">
        <v>1</v>
      </c>
      <c r="L27" s="23">
        <v>4</v>
      </c>
      <c r="M27" s="23">
        <v>4</v>
      </c>
      <c r="N27" s="98">
        <v>0</v>
      </c>
      <c r="O27" s="42">
        <v>0</v>
      </c>
      <c r="P27" s="34">
        <f>O27*100/H27</f>
        <v>0</v>
      </c>
      <c r="Q27" s="42">
        <v>1870</v>
      </c>
      <c r="R27" s="42">
        <f>Q27*100/H27</f>
        <v>1.2441783100465735</v>
      </c>
    </row>
    <row r="28" spans="1:18">
      <c r="A28" s="5"/>
      <c r="B28" s="5"/>
      <c r="C28" s="5"/>
      <c r="D28" s="5"/>
      <c r="E28" s="5"/>
      <c r="F28" s="5"/>
      <c r="G28" s="5"/>
      <c r="H28" s="5"/>
      <c r="I28" s="5"/>
      <c r="J28" s="7"/>
      <c r="K28" s="5"/>
      <c r="L28" s="5"/>
      <c r="M28" s="5"/>
      <c r="N28" s="99"/>
      <c r="O28" s="5"/>
      <c r="P28" s="5"/>
      <c r="Q28" s="5"/>
      <c r="R28" s="5"/>
    </row>
    <row r="29" spans="1:18">
      <c r="A29" s="120" t="s">
        <v>100</v>
      </c>
      <c r="B29" s="121"/>
      <c r="C29" s="76"/>
      <c r="D29" s="77"/>
      <c r="E29" s="77"/>
      <c r="F29" s="76"/>
      <c r="G29" s="76"/>
      <c r="H29" s="77"/>
      <c r="I29" s="76"/>
      <c r="J29" s="76"/>
      <c r="K29" s="76"/>
      <c r="L29" s="76"/>
      <c r="M29" s="76"/>
      <c r="N29" s="100"/>
      <c r="O29" s="77"/>
      <c r="P29" s="77"/>
      <c r="Q29" s="77"/>
      <c r="R29" s="77"/>
    </row>
    <row r="30" spans="1:18">
      <c r="A30" s="85">
        <v>1</v>
      </c>
      <c r="B30" s="80" t="s">
        <v>101</v>
      </c>
      <c r="C30" s="79"/>
      <c r="D30" s="81"/>
      <c r="E30" s="81"/>
      <c r="F30" s="79"/>
      <c r="G30" s="79"/>
      <c r="H30" s="84"/>
      <c r="I30" s="79"/>
      <c r="J30" s="79"/>
      <c r="K30" s="79"/>
      <c r="L30" s="79"/>
      <c r="M30" s="79"/>
      <c r="N30" s="95"/>
      <c r="O30" s="81"/>
      <c r="P30" s="81"/>
      <c r="Q30" s="81"/>
      <c r="R30" s="81"/>
    </row>
    <row r="31" spans="1:18">
      <c r="A31" s="114"/>
      <c r="B31" s="115" t="s">
        <v>123</v>
      </c>
      <c r="C31" s="116"/>
      <c r="D31" s="117"/>
      <c r="E31" s="117"/>
      <c r="F31" s="116"/>
      <c r="G31" s="116"/>
      <c r="H31" s="118"/>
      <c r="I31" s="116"/>
      <c r="J31" s="116"/>
      <c r="K31" s="116"/>
      <c r="L31" s="116"/>
      <c r="M31" s="116"/>
      <c r="N31" s="119"/>
      <c r="O31" s="117"/>
      <c r="P31" s="117"/>
      <c r="Q31" s="117"/>
      <c r="R31" s="117"/>
    </row>
    <row r="32" spans="1:18">
      <c r="A32" s="2"/>
      <c r="B32" s="8" t="s">
        <v>124</v>
      </c>
      <c r="C32" s="2">
        <v>4</v>
      </c>
      <c r="D32" s="2" t="s">
        <v>47</v>
      </c>
      <c r="E32" s="8"/>
      <c r="F32" s="2"/>
      <c r="G32" s="2"/>
      <c r="H32" s="25">
        <v>10000</v>
      </c>
      <c r="I32" s="2" t="s">
        <v>27</v>
      </c>
      <c r="J32" s="2" t="s">
        <v>89</v>
      </c>
      <c r="K32" s="2">
        <v>1</v>
      </c>
      <c r="L32" s="2">
        <v>4</v>
      </c>
      <c r="M32" s="2">
        <v>4</v>
      </c>
      <c r="N32" s="101">
        <v>25</v>
      </c>
      <c r="O32" s="34">
        <v>500</v>
      </c>
      <c r="P32" s="71">
        <f>O32*100/H32</f>
        <v>5</v>
      </c>
      <c r="Q32" s="34">
        <v>5260</v>
      </c>
      <c r="R32" s="71">
        <f>Q32*100/H32</f>
        <v>52.6</v>
      </c>
    </row>
    <row r="33" spans="1:22">
      <c r="A33" s="2"/>
      <c r="B33" s="8" t="s">
        <v>48</v>
      </c>
      <c r="C33" s="2"/>
      <c r="D33" s="2"/>
      <c r="E33" s="8"/>
      <c r="F33" s="2"/>
      <c r="G33" s="2"/>
      <c r="H33" s="8"/>
      <c r="I33" s="2"/>
      <c r="J33" s="2"/>
      <c r="K33" s="2"/>
      <c r="L33" s="2"/>
      <c r="M33" s="2"/>
      <c r="N33" s="94"/>
      <c r="O33" s="4"/>
      <c r="P33" s="4"/>
      <c r="Q33" s="4"/>
      <c r="R33" s="4"/>
    </row>
    <row r="34" spans="1:22">
      <c r="A34" s="7"/>
      <c r="B34" s="5"/>
      <c r="C34" s="7"/>
      <c r="D34" s="7"/>
      <c r="E34" s="5"/>
      <c r="F34" s="7"/>
      <c r="G34" s="7"/>
      <c r="H34" s="5"/>
      <c r="I34" s="7"/>
      <c r="J34" s="7"/>
      <c r="K34" s="7"/>
      <c r="L34" s="7"/>
      <c r="M34" s="7"/>
      <c r="N34" s="93"/>
      <c r="O34" s="6"/>
      <c r="P34" s="6"/>
      <c r="Q34" s="6"/>
      <c r="R34" s="6"/>
    </row>
    <row r="35" spans="1:22">
      <c r="A35" s="15"/>
      <c r="B35" s="10" t="s">
        <v>102</v>
      </c>
      <c r="C35" s="1">
        <v>6</v>
      </c>
      <c r="D35" s="1" t="s">
        <v>44</v>
      </c>
      <c r="E35" s="1"/>
      <c r="F35" s="2" t="s">
        <v>79</v>
      </c>
      <c r="G35" s="2" t="s">
        <v>37</v>
      </c>
      <c r="H35" s="37">
        <v>126000</v>
      </c>
      <c r="I35" s="1" t="s">
        <v>27</v>
      </c>
      <c r="J35" s="1" t="s">
        <v>93</v>
      </c>
      <c r="K35" s="1">
        <v>1</v>
      </c>
      <c r="L35" s="1">
        <v>4</v>
      </c>
      <c r="M35" s="1">
        <v>4</v>
      </c>
      <c r="N35" s="102">
        <v>0</v>
      </c>
      <c r="O35" s="47">
        <v>0</v>
      </c>
      <c r="P35" s="71">
        <f>O35*100/H35</f>
        <v>0</v>
      </c>
      <c r="Q35" s="47">
        <v>1250</v>
      </c>
      <c r="R35" s="71">
        <f>Q35*100/H35</f>
        <v>0.99206349206349209</v>
      </c>
    </row>
    <row r="36" spans="1:22">
      <c r="A36" s="9"/>
      <c r="B36" s="29"/>
      <c r="C36" s="2"/>
      <c r="D36" s="2"/>
      <c r="E36" s="2"/>
      <c r="F36" s="2"/>
      <c r="G36" s="2"/>
      <c r="H36" s="8"/>
      <c r="I36" s="8"/>
      <c r="J36" s="7"/>
      <c r="K36" s="2"/>
      <c r="L36" s="2"/>
      <c r="M36" s="2"/>
      <c r="N36" s="93"/>
      <c r="O36" s="4"/>
      <c r="P36" s="6"/>
      <c r="Q36" s="4"/>
      <c r="R36" s="4"/>
    </row>
    <row r="37" spans="1:22">
      <c r="A37" s="23"/>
      <c r="B37" s="24" t="s">
        <v>103</v>
      </c>
      <c r="C37" s="23">
        <v>7</v>
      </c>
      <c r="D37" s="23" t="s">
        <v>44</v>
      </c>
      <c r="E37" s="23"/>
      <c r="F37" s="23"/>
      <c r="G37" s="23" t="s">
        <v>37</v>
      </c>
      <c r="H37" s="38">
        <v>280000</v>
      </c>
      <c r="I37" s="23" t="s">
        <v>27</v>
      </c>
      <c r="J37" s="1" t="s">
        <v>93</v>
      </c>
      <c r="K37" s="23">
        <v>1</v>
      </c>
      <c r="L37" s="23">
        <v>4</v>
      </c>
      <c r="M37" s="23">
        <v>4</v>
      </c>
      <c r="N37" s="102">
        <v>100</v>
      </c>
      <c r="O37" s="42">
        <v>1000</v>
      </c>
      <c r="P37" s="83">
        <f>O37*100/H37</f>
        <v>0.35714285714285715</v>
      </c>
      <c r="Q37" s="42">
        <v>141600</v>
      </c>
      <c r="R37" s="42">
        <f>Q37*100/H37</f>
        <v>50.571428571428569</v>
      </c>
    </row>
    <row r="38" spans="1:22">
      <c r="A38" s="9"/>
      <c r="B38" s="8" t="s">
        <v>105</v>
      </c>
      <c r="C38" s="2"/>
      <c r="D38" s="2"/>
      <c r="E38" s="2"/>
      <c r="F38" s="2"/>
      <c r="G38" s="2" t="s">
        <v>41</v>
      </c>
      <c r="H38" s="8"/>
      <c r="I38" s="8"/>
      <c r="J38" s="2"/>
      <c r="K38" s="2"/>
      <c r="L38" s="2"/>
      <c r="M38" s="2"/>
      <c r="N38" s="94"/>
      <c r="O38" s="4"/>
      <c r="P38" s="4"/>
      <c r="Q38" s="4"/>
      <c r="R38" s="4"/>
    </row>
    <row r="39" spans="1:22">
      <c r="A39" s="7"/>
      <c r="B39" s="29"/>
      <c r="C39" s="7"/>
      <c r="D39" s="7"/>
      <c r="E39" s="7"/>
      <c r="F39" s="7"/>
      <c r="G39" s="7" t="s">
        <v>38</v>
      </c>
      <c r="H39" s="5"/>
      <c r="I39" s="5"/>
      <c r="J39" s="7"/>
      <c r="K39" s="7"/>
      <c r="L39" s="7"/>
      <c r="M39" s="7"/>
      <c r="N39" s="93"/>
      <c r="O39" s="6"/>
      <c r="P39" s="6"/>
      <c r="Q39" s="6"/>
      <c r="R39" s="6"/>
    </row>
    <row r="40" spans="1:22">
      <c r="A40" s="15"/>
      <c r="B40" s="24" t="s">
        <v>104</v>
      </c>
      <c r="C40" s="32">
        <v>15000</v>
      </c>
      <c r="D40" s="23" t="s">
        <v>46</v>
      </c>
      <c r="E40" s="23"/>
      <c r="F40" s="23" t="s">
        <v>83</v>
      </c>
      <c r="G40" s="23" t="s">
        <v>40</v>
      </c>
      <c r="H40" s="38">
        <v>13000</v>
      </c>
      <c r="I40" s="23" t="s">
        <v>27</v>
      </c>
      <c r="J40" s="1" t="s">
        <v>90</v>
      </c>
      <c r="K40" s="23">
        <v>1</v>
      </c>
      <c r="L40" s="23">
        <v>4</v>
      </c>
      <c r="M40" s="23">
        <v>4</v>
      </c>
      <c r="N40" s="98">
        <v>0</v>
      </c>
      <c r="O40" s="42">
        <v>0</v>
      </c>
      <c r="P40" s="42">
        <f>O40*100/H40</f>
        <v>0</v>
      </c>
      <c r="Q40" s="42">
        <v>0</v>
      </c>
      <c r="R40" s="42">
        <f>Q40*100/H40</f>
        <v>0</v>
      </c>
      <c r="T40" s="36"/>
      <c r="V40" s="36"/>
    </row>
    <row r="41" spans="1:22">
      <c r="A41" s="7"/>
      <c r="B41" s="5"/>
      <c r="C41" s="7"/>
      <c r="D41" s="7"/>
      <c r="E41" s="5"/>
      <c r="F41" s="7"/>
      <c r="G41" s="7"/>
      <c r="H41" s="5"/>
      <c r="I41" s="5"/>
      <c r="J41" s="7"/>
      <c r="K41" s="7"/>
      <c r="L41" s="7"/>
      <c r="M41" s="7"/>
      <c r="N41" s="93"/>
      <c r="O41" s="6"/>
      <c r="P41" s="6"/>
      <c r="Q41" s="6"/>
      <c r="R41" s="6"/>
      <c r="T41" s="36"/>
      <c r="V41" s="36"/>
    </row>
    <row r="42" spans="1:22">
      <c r="A42" s="120" t="s">
        <v>96</v>
      </c>
      <c r="B42" s="121"/>
      <c r="C42" s="76"/>
      <c r="D42" s="77"/>
      <c r="E42" s="77"/>
      <c r="F42" s="76"/>
      <c r="G42" s="76"/>
      <c r="H42" s="77"/>
      <c r="I42" s="76"/>
      <c r="J42" s="76"/>
      <c r="K42" s="76"/>
      <c r="L42" s="76"/>
      <c r="M42" s="76"/>
      <c r="N42" s="100"/>
      <c r="O42" s="77"/>
      <c r="P42" s="77"/>
      <c r="Q42" s="77"/>
      <c r="R42" s="77"/>
      <c r="T42" s="36"/>
      <c r="V42" s="36"/>
    </row>
    <row r="43" spans="1:22">
      <c r="A43" s="85">
        <v>1</v>
      </c>
      <c r="B43" s="91" t="s">
        <v>113</v>
      </c>
      <c r="C43" s="85"/>
      <c r="D43" s="80"/>
      <c r="E43" s="80"/>
      <c r="F43" s="85"/>
      <c r="G43" s="85"/>
      <c r="H43" s="80"/>
      <c r="I43" s="85"/>
      <c r="J43" s="85"/>
      <c r="K43" s="85"/>
      <c r="L43" s="85"/>
      <c r="M43" s="85"/>
      <c r="N43" s="103"/>
      <c r="O43" s="80"/>
      <c r="P43" s="80"/>
      <c r="Q43" s="80"/>
      <c r="R43" s="80"/>
      <c r="T43" s="36"/>
      <c r="V43" s="36"/>
    </row>
    <row r="44" spans="1:22">
      <c r="A44" s="1"/>
      <c r="B44" s="10" t="s">
        <v>114</v>
      </c>
      <c r="C44" s="1"/>
      <c r="D44" s="1"/>
      <c r="E44" s="10"/>
      <c r="F44" s="1"/>
      <c r="G44" s="1"/>
      <c r="H44" s="75">
        <v>355750</v>
      </c>
      <c r="I44" s="15" t="s">
        <v>27</v>
      </c>
      <c r="J44" s="15" t="s">
        <v>87</v>
      </c>
      <c r="K44" s="15">
        <v>1</v>
      </c>
      <c r="L44" s="15">
        <v>4</v>
      </c>
      <c r="M44" s="15">
        <v>4</v>
      </c>
      <c r="N44" s="96">
        <v>87</v>
      </c>
      <c r="O44" s="87">
        <v>180</v>
      </c>
      <c r="P44" s="90">
        <f>O44*100/H44</f>
        <v>5.0597329585382995E-2</v>
      </c>
      <c r="Q44" s="87">
        <v>80346</v>
      </c>
      <c r="R44" s="90">
        <f>Q44*100/H44</f>
        <v>22.584961349262123</v>
      </c>
      <c r="T44" s="36"/>
      <c r="V44" s="36"/>
    </row>
    <row r="45" spans="1:22">
      <c r="A45" s="8"/>
      <c r="B45" s="31" t="s">
        <v>95</v>
      </c>
      <c r="C45" s="30">
        <v>1200</v>
      </c>
      <c r="D45" s="2" t="s">
        <v>28</v>
      </c>
      <c r="E45" s="8"/>
      <c r="F45" s="2"/>
      <c r="G45" s="61" t="s">
        <v>69</v>
      </c>
      <c r="H45" s="8"/>
      <c r="I45" s="8"/>
      <c r="J45" s="2"/>
      <c r="K45" s="8"/>
      <c r="L45" s="8"/>
      <c r="M45" s="8"/>
      <c r="N45" s="104"/>
      <c r="O45" s="8"/>
      <c r="P45" s="8"/>
      <c r="Q45" s="8"/>
      <c r="R45" s="8"/>
      <c r="T45" s="36"/>
      <c r="V45" s="36"/>
    </row>
    <row r="46" spans="1:22">
      <c r="A46" s="2"/>
      <c r="B46" s="8"/>
      <c r="C46" s="27"/>
      <c r="D46" s="2"/>
      <c r="E46" s="8"/>
      <c r="F46" s="2"/>
      <c r="G46" s="61" t="s">
        <v>85</v>
      </c>
      <c r="H46" s="8"/>
      <c r="I46" s="8"/>
      <c r="J46" s="2"/>
      <c r="K46" s="2"/>
      <c r="L46" s="2"/>
      <c r="M46" s="2"/>
      <c r="N46" s="105"/>
      <c r="O46" s="4"/>
      <c r="P46" s="4"/>
      <c r="Q46" s="4"/>
      <c r="R46" s="4"/>
      <c r="T46" s="36"/>
      <c r="V46" s="36"/>
    </row>
    <row r="47" spans="1:22">
      <c r="A47" s="2"/>
      <c r="B47" s="8"/>
      <c r="C47" s="2"/>
      <c r="D47" s="2"/>
      <c r="E47" s="8"/>
      <c r="F47" s="2"/>
      <c r="G47" s="62" t="s">
        <v>86</v>
      </c>
      <c r="H47" s="8"/>
      <c r="I47" s="8"/>
      <c r="J47" s="2"/>
      <c r="K47" s="2"/>
      <c r="L47" s="2"/>
      <c r="M47" s="2"/>
      <c r="N47" s="94"/>
      <c r="O47" s="4"/>
      <c r="P47" s="4"/>
      <c r="Q47" s="4"/>
      <c r="R47" s="4"/>
      <c r="T47" s="36"/>
      <c r="V47" s="36"/>
    </row>
    <row r="48" spans="1:22">
      <c r="A48" s="2"/>
      <c r="B48" s="8" t="s">
        <v>70</v>
      </c>
      <c r="C48" s="2">
        <v>300</v>
      </c>
      <c r="D48" s="2" t="s">
        <v>28</v>
      </c>
      <c r="E48" s="8"/>
      <c r="F48" s="2"/>
      <c r="G48" s="2" t="s">
        <v>40</v>
      </c>
      <c r="H48" s="8"/>
      <c r="I48" s="8"/>
      <c r="J48" s="2"/>
      <c r="K48" s="2"/>
      <c r="L48" s="2"/>
      <c r="M48" s="2"/>
      <c r="N48" s="94"/>
      <c r="O48" s="4"/>
      <c r="P48" s="4"/>
      <c r="Q48" s="4"/>
      <c r="R48" s="4"/>
      <c r="T48" s="36"/>
      <c r="V48" s="36"/>
    </row>
    <row r="49" spans="1:22">
      <c r="A49" s="7"/>
      <c r="B49" s="5"/>
      <c r="C49" s="7"/>
      <c r="D49" s="7"/>
      <c r="E49" s="5"/>
      <c r="F49" s="7"/>
      <c r="G49" s="7"/>
      <c r="H49" s="5"/>
      <c r="I49" s="5"/>
      <c r="J49" s="7"/>
      <c r="K49" s="7"/>
      <c r="L49" s="7"/>
      <c r="M49" s="7"/>
      <c r="N49" s="93"/>
      <c r="O49" s="6"/>
      <c r="P49" s="6"/>
      <c r="Q49" s="6"/>
      <c r="R49" s="6"/>
      <c r="T49" s="36"/>
      <c r="V49" s="36"/>
    </row>
    <row r="50" spans="1:22">
      <c r="A50" s="2"/>
      <c r="B50" s="8" t="s">
        <v>115</v>
      </c>
      <c r="C50" s="58" t="s">
        <v>80</v>
      </c>
      <c r="D50" s="24"/>
      <c r="E50" s="24"/>
      <c r="F50" s="23"/>
      <c r="G50" s="23"/>
      <c r="H50" s="59">
        <f>SUM(H51:H53)</f>
        <v>364600</v>
      </c>
      <c r="I50" s="23" t="s">
        <v>27</v>
      </c>
      <c r="J50" s="23" t="s">
        <v>87</v>
      </c>
      <c r="K50" s="23">
        <v>1</v>
      </c>
      <c r="L50" s="23">
        <v>4</v>
      </c>
      <c r="M50" s="23">
        <v>4</v>
      </c>
      <c r="N50" s="106"/>
      <c r="O50" s="57">
        <f>SUM(O51:O53)</f>
        <v>37375</v>
      </c>
      <c r="P50" s="73">
        <f>O50*100/H50</f>
        <v>10.250959956116292</v>
      </c>
      <c r="Q50" s="57">
        <f>SUM(Q51:Q53)</f>
        <v>116193</v>
      </c>
      <c r="R50" s="73">
        <f>Q50*100/H50</f>
        <v>31.868623148656063</v>
      </c>
      <c r="T50" s="36"/>
      <c r="V50" s="36"/>
    </row>
    <row r="51" spans="1:22">
      <c r="A51" s="2"/>
      <c r="B51" s="8" t="s">
        <v>71</v>
      </c>
      <c r="C51" s="27">
        <v>11327</v>
      </c>
      <c r="D51" s="2" t="s">
        <v>42</v>
      </c>
      <c r="E51" s="8"/>
      <c r="F51" s="2"/>
      <c r="G51" s="2" t="s">
        <v>40</v>
      </c>
      <c r="H51" s="25">
        <v>297100</v>
      </c>
      <c r="I51" s="8"/>
      <c r="J51" s="2"/>
      <c r="K51" s="2"/>
      <c r="L51" s="2"/>
      <c r="M51" s="2"/>
      <c r="N51" s="94">
        <v>77</v>
      </c>
      <c r="O51" s="25">
        <v>36375</v>
      </c>
      <c r="P51" s="72">
        <f>O51*100/H51</f>
        <v>12.243352406597106</v>
      </c>
      <c r="Q51" s="25">
        <v>93855</v>
      </c>
      <c r="R51" s="72">
        <f>Q51*100/H51</f>
        <v>31.590373611578592</v>
      </c>
      <c r="T51" s="36"/>
      <c r="V51" s="36"/>
    </row>
    <row r="52" spans="1:22">
      <c r="A52" s="2"/>
      <c r="B52" s="8"/>
      <c r="C52" s="27">
        <v>89367</v>
      </c>
      <c r="D52" s="2" t="s">
        <v>28</v>
      </c>
      <c r="E52" s="8"/>
      <c r="F52" s="2"/>
      <c r="G52" s="2"/>
      <c r="H52" s="8"/>
      <c r="I52" s="8"/>
      <c r="J52" s="2"/>
      <c r="K52" s="2"/>
      <c r="L52" s="2"/>
      <c r="M52" s="2"/>
      <c r="N52" s="94"/>
      <c r="O52" s="4"/>
      <c r="P52" s="4"/>
      <c r="Q52" s="4"/>
      <c r="R52" s="4"/>
      <c r="T52" s="36"/>
      <c r="V52" s="36"/>
    </row>
    <row r="53" spans="1:22">
      <c r="A53" s="9"/>
      <c r="B53" s="29" t="s">
        <v>72</v>
      </c>
      <c r="C53" s="27">
        <v>225</v>
      </c>
      <c r="D53" s="2" t="s">
        <v>42</v>
      </c>
      <c r="E53" s="8"/>
      <c r="F53" s="2"/>
      <c r="G53" s="2" t="s">
        <v>41</v>
      </c>
      <c r="H53" s="25">
        <v>67500</v>
      </c>
      <c r="I53" s="8"/>
      <c r="J53" s="2"/>
      <c r="K53" s="2"/>
      <c r="L53" s="2"/>
      <c r="M53" s="2"/>
      <c r="N53" s="94">
        <v>59</v>
      </c>
      <c r="O53" s="25">
        <v>1000</v>
      </c>
      <c r="P53" s="72">
        <f>O53*100/H53</f>
        <v>1.4814814814814814</v>
      </c>
      <c r="Q53" s="25">
        <v>22338</v>
      </c>
      <c r="R53" s="72">
        <f>Q53*100/H53</f>
        <v>33.093333333333334</v>
      </c>
      <c r="T53" s="36"/>
      <c r="V53" s="36"/>
    </row>
    <row r="54" spans="1:22">
      <c r="A54" s="7"/>
      <c r="B54" s="5"/>
      <c r="C54" s="7"/>
      <c r="D54" s="7"/>
      <c r="E54" s="5"/>
      <c r="F54" s="7"/>
      <c r="G54" s="7"/>
      <c r="H54" s="5"/>
      <c r="I54" s="5"/>
      <c r="J54" s="7"/>
      <c r="K54" s="7"/>
      <c r="L54" s="7"/>
      <c r="M54" s="7"/>
      <c r="N54" s="93"/>
      <c r="O54" s="6"/>
      <c r="P54" s="6"/>
      <c r="Q54" s="6"/>
      <c r="R54" s="6"/>
      <c r="T54" s="36"/>
      <c r="V54" s="36"/>
    </row>
    <row r="55" spans="1:22">
      <c r="A55" s="85">
        <v>2</v>
      </c>
      <c r="B55" s="80" t="s">
        <v>29</v>
      </c>
      <c r="C55" s="79"/>
      <c r="D55" s="89"/>
      <c r="E55" s="81"/>
      <c r="F55" s="79"/>
      <c r="G55" s="79"/>
      <c r="H55" s="81"/>
      <c r="I55" s="81"/>
      <c r="J55" s="79"/>
      <c r="K55" s="79"/>
      <c r="L55" s="79"/>
      <c r="M55" s="79"/>
      <c r="N55" s="95"/>
      <c r="O55" s="81"/>
      <c r="P55" s="81"/>
      <c r="Q55" s="81"/>
      <c r="R55" s="81"/>
      <c r="T55" s="36"/>
      <c r="V55" s="36"/>
    </row>
    <row r="56" spans="1:22">
      <c r="A56" s="15"/>
      <c r="B56" s="10" t="s">
        <v>111</v>
      </c>
      <c r="C56" s="1">
        <v>3</v>
      </c>
      <c r="D56" s="1" t="s">
        <v>30</v>
      </c>
      <c r="E56" s="10"/>
      <c r="F56" s="1" t="s">
        <v>33</v>
      </c>
      <c r="G56" s="1" t="s">
        <v>37</v>
      </c>
      <c r="H56" s="37">
        <v>75000</v>
      </c>
      <c r="I56" s="1" t="s">
        <v>27</v>
      </c>
      <c r="J56" s="1" t="s">
        <v>91</v>
      </c>
      <c r="K56" s="1">
        <v>1</v>
      </c>
      <c r="L56" s="1">
        <v>4</v>
      </c>
      <c r="M56" s="1">
        <v>4</v>
      </c>
      <c r="N56" s="96">
        <v>0</v>
      </c>
      <c r="O56" s="87">
        <v>2440</v>
      </c>
      <c r="P56" s="88">
        <f>O56*100/H56</f>
        <v>3.2533333333333334</v>
      </c>
      <c r="Q56" s="87">
        <v>2440</v>
      </c>
      <c r="R56" s="47">
        <f>Q56*100/H56</f>
        <v>3.2533333333333334</v>
      </c>
      <c r="T56" s="36"/>
      <c r="V56" s="36"/>
    </row>
    <row r="57" spans="1:22">
      <c r="A57" s="9"/>
      <c r="B57" s="8"/>
      <c r="C57" s="2"/>
      <c r="D57" s="2" t="s">
        <v>31</v>
      </c>
      <c r="E57" s="29"/>
      <c r="F57" s="2" t="s">
        <v>43</v>
      </c>
      <c r="G57" s="2" t="s">
        <v>40</v>
      </c>
      <c r="H57" s="29"/>
      <c r="I57" s="29"/>
      <c r="J57" s="9"/>
      <c r="K57" s="9"/>
      <c r="L57" s="9"/>
      <c r="M57" s="9"/>
      <c r="N57" s="92"/>
      <c r="O57" s="3"/>
      <c r="P57" s="3"/>
      <c r="Q57" s="3"/>
      <c r="R57" s="3"/>
      <c r="V57" s="36"/>
    </row>
    <row r="58" spans="1:22">
      <c r="A58" s="7"/>
      <c r="B58" s="21"/>
      <c r="C58" s="7"/>
      <c r="D58" s="5"/>
      <c r="E58" s="5"/>
      <c r="F58" s="7"/>
      <c r="G58" s="7"/>
      <c r="H58" s="5"/>
      <c r="I58" s="5"/>
      <c r="J58" s="7"/>
      <c r="K58" s="7"/>
      <c r="L58" s="7"/>
      <c r="M58" s="7"/>
      <c r="N58" s="93"/>
      <c r="O58" s="6"/>
      <c r="P58" s="6"/>
      <c r="Q58" s="6"/>
      <c r="R58" s="6"/>
      <c r="T58" s="36"/>
      <c r="V58" s="36"/>
    </row>
    <row r="59" spans="1:22">
      <c r="A59" s="85">
        <v>3</v>
      </c>
      <c r="B59" s="80" t="s">
        <v>25</v>
      </c>
      <c r="C59" s="79"/>
      <c r="D59" s="81"/>
      <c r="E59" s="81"/>
      <c r="F59" s="79"/>
      <c r="G59" s="79"/>
      <c r="H59" s="81"/>
      <c r="I59" s="81"/>
      <c r="J59" s="79"/>
      <c r="K59" s="81"/>
      <c r="L59" s="81"/>
      <c r="M59" s="81"/>
      <c r="N59" s="107"/>
      <c r="O59" s="81"/>
      <c r="P59" s="81"/>
      <c r="Q59" s="81"/>
      <c r="R59" s="81"/>
      <c r="T59" s="36"/>
      <c r="V59" s="36"/>
    </row>
    <row r="60" spans="1:22">
      <c r="A60" s="15"/>
      <c r="B60" s="10" t="s">
        <v>106</v>
      </c>
      <c r="C60" s="1">
        <v>50</v>
      </c>
      <c r="D60" s="1" t="s">
        <v>26</v>
      </c>
      <c r="E60" s="10"/>
      <c r="F60" s="1" t="s">
        <v>56</v>
      </c>
      <c r="G60" s="1" t="s">
        <v>37</v>
      </c>
      <c r="H60" s="37">
        <v>105850</v>
      </c>
      <c r="I60" s="1" t="s">
        <v>27</v>
      </c>
      <c r="J60" s="1" t="s">
        <v>91</v>
      </c>
      <c r="K60" s="1">
        <v>1</v>
      </c>
      <c r="L60" s="1">
        <v>4</v>
      </c>
      <c r="M60" s="1">
        <v>4</v>
      </c>
      <c r="N60" s="96">
        <v>91</v>
      </c>
      <c r="O60" s="47">
        <v>0</v>
      </c>
      <c r="P60" s="47">
        <f>O60*100/H60</f>
        <v>0</v>
      </c>
      <c r="Q60" s="47">
        <v>89255</v>
      </c>
      <c r="R60" s="47">
        <f>Q60*100/H60</f>
        <v>84.322153991497402</v>
      </c>
    </row>
    <row r="61" spans="1:22">
      <c r="A61" s="7"/>
      <c r="B61" s="21"/>
      <c r="C61" s="26"/>
      <c r="D61" s="7"/>
      <c r="E61" s="5"/>
      <c r="F61" s="7"/>
      <c r="G61" s="7"/>
      <c r="H61" s="5"/>
      <c r="I61" s="5"/>
      <c r="J61" s="7"/>
      <c r="K61" s="7"/>
      <c r="L61" s="7"/>
      <c r="M61" s="7"/>
      <c r="N61" s="93"/>
      <c r="O61" s="6"/>
      <c r="P61" s="6"/>
      <c r="Q61" s="6"/>
      <c r="R61" s="6"/>
      <c r="T61" s="36"/>
      <c r="V61" s="36"/>
    </row>
    <row r="62" spans="1:22">
      <c r="A62" s="23"/>
      <c r="B62" s="24" t="s">
        <v>107</v>
      </c>
      <c r="C62" s="23">
        <v>15</v>
      </c>
      <c r="D62" s="23" t="s">
        <v>26</v>
      </c>
      <c r="E62" s="24"/>
      <c r="F62" s="23" t="s">
        <v>40</v>
      </c>
      <c r="G62" s="23" t="s">
        <v>75</v>
      </c>
      <c r="H62" s="38">
        <v>64500</v>
      </c>
      <c r="I62" s="23" t="s">
        <v>27</v>
      </c>
      <c r="J62" s="23" t="s">
        <v>91</v>
      </c>
      <c r="K62" s="23">
        <v>1</v>
      </c>
      <c r="L62" s="23">
        <v>4</v>
      </c>
      <c r="M62" s="23">
        <v>4</v>
      </c>
      <c r="N62" s="108">
        <v>100</v>
      </c>
      <c r="O62" s="42">
        <v>11914</v>
      </c>
      <c r="P62" s="40">
        <f>O62*100/H62</f>
        <v>18.471317829457366</v>
      </c>
      <c r="Q62" s="42">
        <v>38300</v>
      </c>
      <c r="R62" s="34">
        <f>Q62*100/H62</f>
        <v>59.379844961240309</v>
      </c>
      <c r="T62" s="36"/>
      <c r="V62" s="36"/>
    </row>
    <row r="63" spans="1:22">
      <c r="A63" s="7"/>
      <c r="B63" s="5"/>
      <c r="C63" s="7"/>
      <c r="D63" s="7"/>
      <c r="E63" s="5"/>
      <c r="F63" s="7"/>
      <c r="G63" s="7"/>
      <c r="H63" s="5"/>
      <c r="I63" s="5"/>
      <c r="J63" s="7"/>
      <c r="K63" s="7"/>
      <c r="L63" s="7"/>
      <c r="M63" s="7"/>
      <c r="N63" s="93"/>
      <c r="O63" s="6"/>
      <c r="P63" s="6"/>
      <c r="Q63" s="6"/>
      <c r="R63" s="6"/>
      <c r="T63" s="36"/>
      <c r="V63" s="36"/>
    </row>
    <row r="64" spans="1:22">
      <c r="A64" s="85">
        <v>4</v>
      </c>
      <c r="B64" s="80" t="s">
        <v>108</v>
      </c>
      <c r="C64" s="85"/>
      <c r="D64" s="86"/>
      <c r="E64" s="80"/>
      <c r="F64" s="85"/>
      <c r="G64" s="85"/>
      <c r="H64" s="80"/>
      <c r="I64" s="80"/>
      <c r="J64" s="85"/>
      <c r="K64" s="85"/>
      <c r="L64" s="85"/>
      <c r="M64" s="85"/>
      <c r="N64" s="103"/>
      <c r="O64" s="80"/>
      <c r="P64" s="80"/>
      <c r="Q64" s="80"/>
      <c r="R64" s="80"/>
      <c r="T64" s="36"/>
      <c r="V64" s="36"/>
    </row>
    <row r="65" spans="1:22">
      <c r="A65" s="2"/>
      <c r="B65" s="8" t="s">
        <v>109</v>
      </c>
      <c r="C65" s="2">
        <v>15</v>
      </c>
      <c r="D65" s="2" t="s">
        <v>26</v>
      </c>
      <c r="E65" s="2"/>
      <c r="F65" s="2" t="s">
        <v>34</v>
      </c>
      <c r="G65" s="2" t="s">
        <v>37</v>
      </c>
      <c r="H65" s="25">
        <v>59350</v>
      </c>
      <c r="I65" s="2" t="s">
        <v>27</v>
      </c>
      <c r="J65" s="2" t="s">
        <v>91</v>
      </c>
      <c r="K65" s="2">
        <v>1</v>
      </c>
      <c r="L65" s="2">
        <v>4</v>
      </c>
      <c r="M65" s="2">
        <v>4</v>
      </c>
      <c r="N65" s="94">
        <v>100</v>
      </c>
      <c r="O65" s="34">
        <v>0</v>
      </c>
      <c r="P65" s="34">
        <f>O65*100/H65</f>
        <v>0</v>
      </c>
      <c r="Q65" s="34">
        <v>53990</v>
      </c>
      <c r="R65" s="34">
        <f>Q65*100/H65</f>
        <v>90.968828980623414</v>
      </c>
    </row>
    <row r="66" spans="1:22">
      <c r="A66" s="7"/>
      <c r="B66" s="5"/>
      <c r="C66" s="7"/>
      <c r="D66" s="7"/>
      <c r="E66" s="5"/>
      <c r="F66" s="7"/>
      <c r="G66" s="7"/>
      <c r="H66" s="46"/>
      <c r="I66" s="7"/>
      <c r="J66" s="7"/>
      <c r="K66" s="7"/>
      <c r="L66" s="7"/>
      <c r="M66" s="7"/>
      <c r="N66" s="93"/>
      <c r="O66" s="6"/>
      <c r="P66" s="6"/>
      <c r="Q66" s="6"/>
      <c r="R66" s="6"/>
    </row>
    <row r="67" spans="1:22">
      <c r="A67" s="23"/>
      <c r="B67" s="24" t="s">
        <v>110</v>
      </c>
      <c r="C67" s="60" t="s">
        <v>80</v>
      </c>
      <c r="D67" s="23"/>
      <c r="E67" s="24"/>
      <c r="F67" s="23"/>
      <c r="G67" s="23"/>
      <c r="H67" s="58">
        <f>SUM(H68:H69)</f>
        <v>103020</v>
      </c>
      <c r="I67" s="23" t="s">
        <v>27</v>
      </c>
      <c r="J67" s="23" t="s">
        <v>88</v>
      </c>
      <c r="K67" s="23">
        <v>1</v>
      </c>
      <c r="L67" s="23">
        <v>4</v>
      </c>
      <c r="M67" s="23">
        <v>4</v>
      </c>
      <c r="N67" s="98">
        <v>0</v>
      </c>
      <c r="O67" s="42">
        <v>0</v>
      </c>
      <c r="P67" s="41">
        <v>0</v>
      </c>
      <c r="Q67" s="42">
        <v>0</v>
      </c>
      <c r="R67" s="42">
        <v>0</v>
      </c>
    </row>
    <row r="68" spans="1:22">
      <c r="A68" s="2"/>
      <c r="B68" s="8" t="s">
        <v>73</v>
      </c>
      <c r="C68" s="2">
        <v>1</v>
      </c>
      <c r="D68" s="2" t="s">
        <v>32</v>
      </c>
      <c r="E68" s="2"/>
      <c r="F68" s="2" t="s">
        <v>34</v>
      </c>
      <c r="G68" s="27" t="s">
        <v>37</v>
      </c>
      <c r="H68" s="25">
        <v>0</v>
      </c>
      <c r="I68" s="8"/>
      <c r="J68" s="2"/>
      <c r="K68" s="2"/>
      <c r="L68" s="2"/>
      <c r="M68" s="2"/>
      <c r="N68" s="94"/>
      <c r="O68" s="4"/>
      <c r="P68" s="4"/>
      <c r="Q68" s="4"/>
      <c r="R68" s="4"/>
    </row>
    <row r="69" spans="1:22">
      <c r="A69" s="2"/>
      <c r="B69" s="8" t="s">
        <v>74</v>
      </c>
      <c r="C69" s="2">
        <v>40</v>
      </c>
      <c r="D69" s="2" t="s">
        <v>26</v>
      </c>
      <c r="E69" s="2"/>
      <c r="F69" s="2"/>
      <c r="G69" s="27" t="s">
        <v>37</v>
      </c>
      <c r="H69" s="25">
        <v>103020</v>
      </c>
      <c r="I69" s="8"/>
      <c r="J69" s="2"/>
      <c r="K69" s="2"/>
      <c r="L69" s="2"/>
      <c r="M69" s="2"/>
      <c r="N69" s="109">
        <v>100</v>
      </c>
      <c r="O69" s="34">
        <v>19600</v>
      </c>
      <c r="P69" s="34">
        <f>O69*100/H69</f>
        <v>19.025431954960201</v>
      </c>
      <c r="Q69" s="34">
        <v>20960</v>
      </c>
      <c r="R69" s="47">
        <f>Q69*100/H69</f>
        <v>20.345563968161521</v>
      </c>
    </row>
    <row r="70" spans="1:22">
      <c r="A70" s="7"/>
      <c r="B70" s="5"/>
      <c r="C70" s="7"/>
      <c r="D70" s="7"/>
      <c r="E70" s="5"/>
      <c r="F70" s="7"/>
      <c r="G70" s="7"/>
      <c r="H70" s="5"/>
      <c r="I70" s="5"/>
      <c r="J70" s="7"/>
      <c r="K70" s="7"/>
      <c r="L70" s="7"/>
      <c r="M70" s="7"/>
      <c r="N70" s="93"/>
      <c r="O70" s="6"/>
      <c r="P70" s="6"/>
      <c r="Q70" s="6"/>
      <c r="R70" s="6"/>
    </row>
    <row r="71" spans="1:22">
      <c r="A71" s="85">
        <v>5</v>
      </c>
      <c r="B71" s="80" t="s">
        <v>117</v>
      </c>
      <c r="C71" s="85">
        <v>1</v>
      </c>
      <c r="D71" s="85" t="s">
        <v>49</v>
      </c>
      <c r="E71" s="80"/>
      <c r="F71" s="85"/>
      <c r="G71" s="85"/>
      <c r="H71" s="80"/>
      <c r="I71" s="80"/>
      <c r="J71" s="85"/>
      <c r="K71" s="85"/>
      <c r="L71" s="85"/>
      <c r="M71" s="85"/>
      <c r="N71" s="103"/>
      <c r="O71" s="80"/>
      <c r="P71" s="80"/>
      <c r="Q71" s="80"/>
      <c r="R71" s="80"/>
    </row>
    <row r="72" spans="1:22">
      <c r="A72" s="1"/>
      <c r="B72" s="10" t="s">
        <v>125</v>
      </c>
      <c r="C72" s="1">
        <v>29</v>
      </c>
      <c r="D72" s="1" t="s">
        <v>26</v>
      </c>
      <c r="E72" s="10"/>
      <c r="F72" s="1" t="s">
        <v>50</v>
      </c>
      <c r="G72" s="1" t="s">
        <v>39</v>
      </c>
      <c r="H72" s="37">
        <v>55000</v>
      </c>
      <c r="I72" s="1" t="s">
        <v>27</v>
      </c>
      <c r="J72" s="1" t="s">
        <v>87</v>
      </c>
      <c r="K72" s="1">
        <v>1</v>
      </c>
      <c r="L72" s="1">
        <v>4</v>
      </c>
      <c r="M72" s="1">
        <v>4</v>
      </c>
      <c r="N72" s="110">
        <v>0</v>
      </c>
      <c r="O72" s="47">
        <v>0</v>
      </c>
      <c r="P72" s="88">
        <f>O72*100/H72</f>
        <v>0</v>
      </c>
      <c r="Q72" s="47">
        <v>27500</v>
      </c>
      <c r="R72" s="47">
        <f>Q72*100/H72</f>
        <v>50</v>
      </c>
    </row>
    <row r="73" spans="1:22">
      <c r="A73" s="2"/>
      <c r="B73" s="8"/>
      <c r="C73" s="2" t="s">
        <v>53</v>
      </c>
      <c r="D73" s="2" t="s">
        <v>28</v>
      </c>
      <c r="E73" s="8"/>
      <c r="F73" s="2"/>
      <c r="G73" s="2"/>
      <c r="H73" s="25"/>
      <c r="I73" s="2"/>
      <c r="J73" s="2"/>
      <c r="K73" s="2"/>
      <c r="L73" s="2"/>
      <c r="M73" s="2"/>
      <c r="N73" s="94"/>
      <c r="O73" s="4"/>
      <c r="P73" s="4"/>
      <c r="Q73" s="4"/>
      <c r="R73" s="4"/>
    </row>
    <row r="74" spans="1:22">
      <c r="A74" s="7"/>
      <c r="B74" s="5"/>
      <c r="C74" s="7"/>
      <c r="D74" s="5"/>
      <c r="E74" s="5"/>
      <c r="F74" s="7"/>
      <c r="G74" s="7"/>
      <c r="H74" s="46"/>
      <c r="I74" s="7"/>
      <c r="J74" s="7"/>
      <c r="K74" s="7"/>
      <c r="L74" s="7"/>
      <c r="M74" s="7"/>
      <c r="N74" s="93"/>
      <c r="O74" s="6"/>
      <c r="P74" s="6"/>
      <c r="Q74" s="6"/>
      <c r="R74" s="6"/>
      <c r="T74" s="36"/>
      <c r="V74" s="36"/>
    </row>
    <row r="75" spans="1:22">
      <c r="A75" s="63"/>
      <c r="B75" s="64" t="s">
        <v>116</v>
      </c>
      <c r="C75" s="63"/>
      <c r="D75" s="63"/>
      <c r="E75" s="65"/>
      <c r="F75" s="63"/>
      <c r="G75" s="63"/>
      <c r="H75" s="66">
        <f>H40+H37+H35+H32+H72+H65+H19+H62+H14+H53+H51+H44+H27+H69+H25+H22+H56+H60</f>
        <v>2213550</v>
      </c>
      <c r="I75" s="64"/>
      <c r="J75" s="67"/>
      <c r="K75" s="67"/>
      <c r="L75" s="67"/>
      <c r="M75" s="67"/>
      <c r="N75" s="111"/>
      <c r="O75" s="66">
        <f>O40+O37+O35+O32+O72+O65+O19+O62+O14+O53+O51+O44+O27+O69+O25+O22+O56+O60</f>
        <v>99249</v>
      </c>
      <c r="P75" s="68">
        <f>O75*100/H75</f>
        <v>4.4837026495900254</v>
      </c>
      <c r="Q75" s="66">
        <f>Q40+Q37+Q35+Q32+Q72+Q65+Q19+Q62+Q14+Q53+Q51+Q44+Q27+Q69+Q25+Q22+Q56+Q60</f>
        <v>669044</v>
      </c>
      <c r="R75" s="68">
        <f>Q75*100/H75</f>
        <v>30.224932800252986</v>
      </c>
      <c r="T75" s="36"/>
      <c r="V75" s="36"/>
    </row>
    <row r="76" spans="1:22">
      <c r="A76" s="69"/>
      <c r="B76" s="70"/>
      <c r="C76" s="69"/>
      <c r="D76" s="69"/>
      <c r="E76" s="70"/>
      <c r="F76" s="69"/>
      <c r="G76" s="69"/>
      <c r="H76" s="70"/>
      <c r="I76" s="70"/>
      <c r="J76" s="69"/>
      <c r="K76" s="69"/>
      <c r="L76" s="69"/>
      <c r="M76" s="69"/>
      <c r="N76" s="112"/>
      <c r="O76" s="70"/>
      <c r="P76" s="70"/>
      <c r="Q76" s="70"/>
      <c r="R76" s="70"/>
    </row>
    <row r="77" spans="1:22" ht="12" customHeight="1">
      <c r="A77" s="43"/>
      <c r="B77" s="31"/>
      <c r="C77" s="43"/>
      <c r="D77" s="43"/>
      <c r="E77" s="31"/>
      <c r="F77" s="43"/>
      <c r="G77" s="43"/>
      <c r="H77" s="31"/>
      <c r="I77" s="31"/>
      <c r="J77" s="43"/>
      <c r="K77" s="43"/>
      <c r="L77" s="43"/>
      <c r="M77" s="43"/>
      <c r="N77" s="49"/>
      <c r="O77" s="39"/>
      <c r="P77" s="39"/>
      <c r="Q77" s="39"/>
      <c r="R77" s="39"/>
    </row>
    <row r="78" spans="1:22">
      <c r="M78" s="44" t="s">
        <v>81</v>
      </c>
      <c r="N78" s="49"/>
      <c r="O78" s="43"/>
      <c r="P78" s="43"/>
    </row>
    <row r="79" spans="1:22">
      <c r="M79" s="39" t="s">
        <v>126</v>
      </c>
      <c r="N79" s="49"/>
      <c r="O79" s="43"/>
      <c r="P79" s="43"/>
      <c r="Q79" s="39"/>
      <c r="R79" s="39"/>
    </row>
    <row r="80" spans="1:22">
      <c r="M80" s="39" t="s">
        <v>82</v>
      </c>
      <c r="N80" s="49"/>
      <c r="O80" s="43"/>
      <c r="P80" s="43"/>
      <c r="Q80" s="39"/>
      <c r="R80" s="39"/>
    </row>
    <row r="81" spans="11:18">
      <c r="O81" s="39"/>
      <c r="P81" s="39"/>
      <c r="Q81" s="39"/>
      <c r="R81" s="39"/>
    </row>
    <row r="82" spans="11:18">
      <c r="K82" s="43"/>
      <c r="L82" s="43"/>
      <c r="M82" s="43"/>
      <c r="N82" s="49"/>
      <c r="O82" s="39"/>
      <c r="P82" s="39"/>
      <c r="Q82" s="39"/>
      <c r="R82" s="39"/>
    </row>
    <row r="83" spans="11:18">
      <c r="K83" s="43"/>
      <c r="L83" s="43"/>
      <c r="M83" s="43"/>
      <c r="N83" s="49"/>
      <c r="O83" s="39"/>
      <c r="P83" s="39"/>
      <c r="Q83" s="39"/>
      <c r="R83" s="39"/>
    </row>
    <row r="84" spans="11:18">
      <c r="K84" s="43"/>
      <c r="L84" s="43"/>
      <c r="M84" s="43"/>
      <c r="N84" s="49"/>
      <c r="O84" s="39"/>
      <c r="P84" s="39"/>
      <c r="Q84" s="39"/>
      <c r="R84" s="39"/>
    </row>
    <row r="85" spans="11:18">
      <c r="K85" s="43"/>
      <c r="L85" s="43"/>
      <c r="M85" s="43"/>
      <c r="N85" s="49"/>
      <c r="O85" s="39"/>
      <c r="P85" s="39"/>
      <c r="Q85" s="39"/>
      <c r="R85" s="39"/>
    </row>
  </sheetData>
  <mergeCells count="12">
    <mergeCell ref="A12:B12"/>
    <mergeCell ref="A29:B29"/>
    <mergeCell ref="A42:B42"/>
    <mergeCell ref="A2:R2"/>
    <mergeCell ref="A3:R3"/>
    <mergeCell ref="A4:R4"/>
    <mergeCell ref="B5:B10"/>
    <mergeCell ref="C5:D5"/>
    <mergeCell ref="E5:G5"/>
    <mergeCell ref="N5:R5"/>
    <mergeCell ref="O6:P6"/>
    <mergeCell ref="Q6:R6"/>
  </mergeCells>
  <printOptions horizontalCentered="1"/>
  <pageMargins left="0.31496062992125984" right="0" top="0.35433070866141736" bottom="0.35433070866141736" header="0.31496062992125984" footer="0.31496062992125984"/>
  <pageSetup paperSize="9" scale="63" orientation="landscape" horizontalDpi="4294967293" verticalDpi="4294967293" r:id="rId1"/>
  <rowBreaks count="1" manualBreakCount="1">
    <brk id="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ตผป.</vt:lpstr>
      <vt:lpstr>ตผป.!Print_Area</vt:lpstr>
      <vt:lpstr>ตผป.!Print_Titles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ALRO</cp:lastModifiedBy>
  <cp:lastPrinted>2020-03-24T08:44:54Z</cp:lastPrinted>
  <dcterms:created xsi:type="dcterms:W3CDTF">2017-12-15T04:17:44Z</dcterms:created>
  <dcterms:modified xsi:type="dcterms:W3CDTF">2020-04-27T04:18:42Z</dcterms:modified>
</cp:coreProperties>
</file>