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ปี 2567\"/>
    </mc:Choice>
  </mc:AlternateContent>
  <xr:revisionPtr revIDLastSave="0" documentId="13_ncr:1_{9F479D73-1AAD-4E9A-BA7A-CAC4DA748618}" xr6:coauthVersionLast="47" xr6:coauthVersionMax="47" xr10:uidLastSave="{00000000-0000-0000-0000-000000000000}"/>
  <bookViews>
    <workbookView xWindow="540" yWindow="135" windowWidth="21060" windowHeight="12765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9" r:id="rId14"/>
    <sheet name="รายงานจัดเก็บ-นำส่ง" sheetId="15" r:id="rId15"/>
    <sheet name="รายงานเงินทดรอง" sheetId="16" r:id="rId16"/>
  </sheets>
  <externalReferences>
    <externalReference r:id="rId17"/>
  </externalReference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3" i="16" l="1"/>
  <c r="G9" i="16"/>
  <c r="G10" i="16" s="1"/>
  <c r="E16" i="12"/>
  <c r="E11" i="12"/>
  <c r="E17" i="12" s="1"/>
  <c r="G20" i="7"/>
  <c r="G19" i="7"/>
  <c r="E19" i="7"/>
  <c r="G14" i="7"/>
  <c r="G20" i="6"/>
  <c r="G21" i="6" s="1"/>
  <c r="G14" i="6"/>
  <c r="C15" i="5"/>
  <c r="C14" i="5"/>
  <c r="E16" i="5" s="1"/>
  <c r="C9" i="5"/>
  <c r="E11" i="5" s="1"/>
  <c r="E17" i="5" s="1"/>
  <c r="C8" i="5"/>
  <c r="F116" i="1"/>
  <c r="E116" i="1"/>
  <c r="D116" i="1"/>
  <c r="C116" i="1"/>
  <c r="B116" i="1"/>
  <c r="A116" i="1"/>
  <c r="F115" i="1"/>
  <c r="E115" i="1"/>
  <c r="D115" i="1"/>
  <c r="C115" i="1"/>
  <c r="B115" i="1"/>
  <c r="A115" i="1"/>
  <c r="F114" i="1"/>
  <c r="E114" i="1"/>
  <c r="D114" i="1"/>
  <c r="C114" i="1"/>
  <c r="B114" i="1"/>
  <c r="A114" i="1"/>
  <c r="F113" i="1"/>
  <c r="E113" i="1"/>
  <c r="D113" i="1"/>
  <c r="C113" i="1"/>
  <c r="B113" i="1"/>
  <c r="A113" i="1"/>
  <c r="F112" i="1"/>
  <c r="E112" i="1"/>
  <c r="D112" i="1"/>
  <c r="C112" i="1"/>
  <c r="B112" i="1"/>
  <c r="A112" i="1"/>
  <c r="F111" i="1"/>
  <c r="E111" i="1"/>
  <c r="D111" i="1"/>
  <c r="C111" i="1"/>
  <c r="B111" i="1"/>
  <c r="A111" i="1"/>
  <c r="F110" i="1"/>
  <c r="E110" i="1"/>
  <c r="D110" i="1"/>
  <c r="C110" i="1"/>
  <c r="B110" i="1"/>
  <c r="A110" i="1"/>
  <c r="F109" i="1"/>
  <c r="E109" i="1"/>
  <c r="D109" i="1"/>
  <c r="C109" i="1"/>
  <c r="B109" i="1"/>
  <c r="A109" i="1"/>
  <c r="F108" i="1"/>
  <c r="E108" i="1"/>
  <c r="D108" i="1"/>
  <c r="C108" i="1"/>
  <c r="B108" i="1"/>
  <c r="A108" i="1"/>
  <c r="F107" i="1"/>
  <c r="E107" i="1"/>
  <c r="D107" i="1"/>
  <c r="C107" i="1"/>
  <c r="B107" i="1"/>
  <c r="A107" i="1"/>
  <c r="F106" i="1"/>
  <c r="E106" i="1"/>
  <c r="D106" i="1"/>
  <c r="C106" i="1"/>
  <c r="B106" i="1"/>
  <c r="A106" i="1"/>
  <c r="F105" i="1"/>
  <c r="E105" i="1"/>
  <c r="D105" i="1"/>
  <c r="C105" i="1"/>
  <c r="B105" i="1"/>
  <c r="A105" i="1"/>
  <c r="F104" i="1"/>
  <c r="E104" i="1"/>
  <c r="D104" i="1"/>
  <c r="C104" i="1"/>
  <c r="B104" i="1"/>
  <c r="A104" i="1"/>
  <c r="F103" i="1"/>
  <c r="E103" i="1"/>
  <c r="D103" i="1"/>
  <c r="C103" i="1"/>
  <c r="B103" i="1"/>
  <c r="A103" i="1"/>
  <c r="F102" i="1"/>
  <c r="E102" i="1"/>
  <c r="D102" i="1"/>
  <c r="C102" i="1"/>
  <c r="B102" i="1"/>
  <c r="A102" i="1"/>
  <c r="F101" i="1"/>
  <c r="E101" i="1"/>
  <c r="D101" i="1"/>
  <c r="C101" i="1"/>
  <c r="B101" i="1"/>
  <c r="A101" i="1"/>
  <c r="F100" i="1"/>
  <c r="E100" i="1"/>
  <c r="D100" i="1"/>
  <c r="C100" i="1"/>
  <c r="B100" i="1"/>
  <c r="A100" i="1"/>
  <c r="F99" i="1"/>
  <c r="E99" i="1"/>
  <c r="D99" i="1"/>
  <c r="C99" i="1"/>
  <c r="B99" i="1"/>
  <c r="A99" i="1"/>
  <c r="F98" i="1"/>
  <c r="E98" i="1"/>
  <c r="D98" i="1"/>
  <c r="C98" i="1"/>
  <c r="B98" i="1"/>
  <c r="A98" i="1"/>
  <c r="F97" i="1"/>
  <c r="E97" i="1"/>
  <c r="D97" i="1"/>
  <c r="C97" i="1"/>
  <c r="B97" i="1"/>
  <c r="A97" i="1"/>
  <c r="F96" i="1"/>
  <c r="E96" i="1"/>
  <c r="D96" i="1"/>
  <c r="C96" i="1"/>
  <c r="B96" i="1"/>
  <c r="A96" i="1"/>
  <c r="F95" i="1"/>
  <c r="E95" i="1"/>
  <c r="D95" i="1"/>
  <c r="C95" i="1"/>
  <c r="B95" i="1"/>
  <c r="A95" i="1"/>
  <c r="F94" i="1"/>
  <c r="E94" i="1"/>
  <c r="D94" i="1"/>
  <c r="C94" i="1"/>
  <c r="B94" i="1"/>
  <c r="A94" i="1"/>
  <c r="F93" i="1"/>
  <c r="E93" i="1"/>
  <c r="D93" i="1"/>
  <c r="C93" i="1"/>
  <c r="B93" i="1"/>
  <c r="A93" i="1"/>
  <c r="F92" i="1"/>
  <c r="E92" i="1"/>
  <c r="D92" i="1"/>
  <c r="C92" i="1"/>
  <c r="B92" i="1"/>
  <c r="A92" i="1"/>
  <c r="F91" i="1"/>
  <c r="E91" i="1"/>
  <c r="D91" i="1"/>
  <c r="C91" i="1"/>
  <c r="B91" i="1"/>
  <c r="A91" i="1"/>
  <c r="F90" i="1"/>
  <c r="E90" i="1"/>
  <c r="D90" i="1"/>
  <c r="C90" i="1"/>
  <c r="B90" i="1"/>
  <c r="A90" i="1"/>
  <c r="F89" i="1"/>
  <c r="E89" i="1"/>
  <c r="D89" i="1"/>
  <c r="C89" i="1"/>
  <c r="B89" i="1"/>
  <c r="A89" i="1"/>
  <c r="F88" i="1"/>
  <c r="E88" i="1"/>
  <c r="D88" i="1"/>
  <c r="C88" i="1"/>
  <c r="B88" i="1"/>
  <c r="A88" i="1"/>
  <c r="F87" i="1"/>
  <c r="E87" i="1"/>
  <c r="D87" i="1"/>
  <c r="C87" i="1"/>
  <c r="B87" i="1"/>
  <c r="A87" i="1"/>
  <c r="F86" i="1"/>
  <c r="E86" i="1"/>
  <c r="D86" i="1"/>
  <c r="C86" i="1"/>
  <c r="B86" i="1"/>
  <c r="A86" i="1"/>
  <c r="F85" i="1"/>
  <c r="E85" i="1"/>
  <c r="D85" i="1"/>
  <c r="C85" i="1"/>
  <c r="B85" i="1"/>
  <c r="A85" i="1"/>
  <c r="F84" i="1"/>
  <c r="E84" i="1"/>
  <c r="D84" i="1"/>
  <c r="C84" i="1"/>
  <c r="B84" i="1"/>
  <c r="A84" i="1"/>
  <c r="F83" i="1"/>
  <c r="E83" i="1"/>
  <c r="D83" i="1"/>
  <c r="C83" i="1"/>
  <c r="B83" i="1"/>
  <c r="A83" i="1"/>
  <c r="F82" i="1"/>
  <c r="E82" i="1"/>
  <c r="D82" i="1"/>
  <c r="C82" i="1"/>
  <c r="B82" i="1"/>
  <c r="A82" i="1"/>
  <c r="F81" i="1"/>
  <c r="E81" i="1"/>
  <c r="D81" i="1"/>
  <c r="C81" i="1"/>
  <c r="B81" i="1"/>
  <c r="A81" i="1"/>
  <c r="F80" i="1"/>
  <c r="E80" i="1"/>
  <c r="D80" i="1"/>
  <c r="C80" i="1"/>
  <c r="B80" i="1"/>
  <c r="A80" i="1"/>
  <c r="F79" i="1"/>
  <c r="E79" i="1"/>
  <c r="D79" i="1"/>
  <c r="C79" i="1"/>
  <c r="B79" i="1"/>
  <c r="A79" i="1"/>
  <c r="F78" i="1"/>
  <c r="E78" i="1"/>
  <c r="D78" i="1"/>
  <c r="C78" i="1"/>
  <c r="B78" i="1"/>
  <c r="A78" i="1"/>
  <c r="F77" i="1"/>
  <c r="E77" i="1"/>
  <c r="D77" i="1"/>
  <c r="C77" i="1"/>
  <c r="B77" i="1"/>
  <c r="A77" i="1"/>
  <c r="F76" i="1"/>
  <c r="E76" i="1"/>
  <c r="D76" i="1"/>
  <c r="C76" i="1"/>
  <c r="B76" i="1"/>
  <c r="A76" i="1"/>
  <c r="F75" i="1"/>
  <c r="E75" i="1"/>
  <c r="D75" i="1"/>
  <c r="C75" i="1"/>
  <c r="B75" i="1"/>
  <c r="A75" i="1"/>
  <c r="F74" i="1"/>
  <c r="E74" i="1"/>
  <c r="D74" i="1"/>
  <c r="C74" i="1"/>
  <c r="B74" i="1"/>
  <c r="A74" i="1"/>
  <c r="F73" i="1"/>
  <c r="E73" i="1"/>
  <c r="D73" i="1"/>
  <c r="C73" i="1"/>
  <c r="B73" i="1"/>
  <c r="A73" i="1"/>
  <c r="F72" i="1"/>
  <c r="E72" i="1"/>
  <c r="D72" i="1"/>
  <c r="C72" i="1"/>
  <c r="B72" i="1"/>
  <c r="A72" i="1"/>
  <c r="F71" i="1"/>
  <c r="E71" i="1"/>
  <c r="D71" i="1"/>
  <c r="C71" i="1"/>
  <c r="B71" i="1"/>
  <c r="A71" i="1"/>
  <c r="F70" i="1"/>
  <c r="E70" i="1"/>
  <c r="D70" i="1"/>
  <c r="C70" i="1"/>
  <c r="B70" i="1"/>
  <c r="A70" i="1"/>
  <c r="F69" i="1"/>
  <c r="E69" i="1"/>
  <c r="D69" i="1"/>
  <c r="C69" i="1"/>
  <c r="B69" i="1"/>
  <c r="A69" i="1"/>
  <c r="F68" i="1"/>
  <c r="E68" i="1"/>
  <c r="D68" i="1"/>
  <c r="C68" i="1"/>
  <c r="B68" i="1"/>
  <c r="A68" i="1"/>
  <c r="F67" i="1"/>
  <c r="E67" i="1"/>
  <c r="D67" i="1"/>
  <c r="C67" i="1"/>
  <c r="B67" i="1"/>
  <c r="A67" i="1"/>
  <c r="F66" i="1"/>
  <c r="E66" i="1"/>
  <c r="D66" i="1"/>
  <c r="C66" i="1"/>
  <c r="B66" i="1"/>
  <c r="A66" i="1"/>
  <c r="F65" i="1"/>
  <c r="E65" i="1"/>
  <c r="D65" i="1"/>
  <c r="C65" i="1"/>
  <c r="B65" i="1"/>
  <c r="A65" i="1"/>
  <c r="F64" i="1"/>
  <c r="E64" i="1"/>
  <c r="D64" i="1"/>
  <c r="C64" i="1"/>
  <c r="B64" i="1"/>
  <c r="A64" i="1"/>
  <c r="F63" i="1"/>
  <c r="E63" i="1"/>
  <c r="D63" i="1"/>
  <c r="C63" i="1"/>
  <c r="B63" i="1"/>
  <c r="A63" i="1"/>
  <c r="F62" i="1"/>
  <c r="E62" i="1"/>
  <c r="D62" i="1"/>
  <c r="C62" i="1"/>
  <c r="B62" i="1"/>
  <c r="A62" i="1"/>
  <c r="F61" i="1"/>
  <c r="E61" i="1"/>
  <c r="D61" i="1"/>
  <c r="C61" i="1"/>
  <c r="B61" i="1"/>
  <c r="A61" i="1"/>
  <c r="F60" i="1"/>
  <c r="E60" i="1"/>
  <c r="D60" i="1"/>
  <c r="C60" i="1"/>
  <c r="B60" i="1"/>
  <c r="A60" i="1"/>
  <c r="F59" i="1"/>
  <c r="E59" i="1"/>
  <c r="D59" i="1"/>
  <c r="C59" i="1"/>
  <c r="B59" i="1"/>
  <c r="A59" i="1"/>
  <c r="F58" i="1"/>
  <c r="E58" i="1"/>
  <c r="D58" i="1"/>
  <c r="C58" i="1"/>
  <c r="B58" i="1"/>
  <c r="A58" i="1"/>
  <c r="F57" i="1"/>
  <c r="E57" i="1"/>
  <c r="D57" i="1"/>
  <c r="C57" i="1"/>
  <c r="B57" i="1"/>
  <c r="A57" i="1"/>
  <c r="F56" i="1"/>
  <c r="E56" i="1"/>
  <c r="D56" i="1"/>
  <c r="C56" i="1"/>
  <c r="B56" i="1"/>
  <c r="A56" i="1"/>
  <c r="F55" i="1"/>
  <c r="E55" i="1"/>
  <c r="D55" i="1"/>
  <c r="C55" i="1"/>
  <c r="B55" i="1"/>
  <c r="A55" i="1"/>
  <c r="F54" i="1"/>
  <c r="E54" i="1"/>
  <c r="D54" i="1"/>
  <c r="C54" i="1"/>
  <c r="B54" i="1"/>
  <c r="A54" i="1"/>
  <c r="F53" i="1"/>
  <c r="E53" i="1"/>
  <c r="D53" i="1"/>
  <c r="C53" i="1"/>
  <c r="B53" i="1"/>
  <c r="A53" i="1"/>
  <c r="F52" i="1"/>
  <c r="E52" i="1"/>
  <c r="D52" i="1"/>
  <c r="C52" i="1"/>
  <c r="B52" i="1"/>
  <c r="A52" i="1"/>
  <c r="F51" i="1"/>
  <c r="E51" i="1"/>
  <c r="D51" i="1"/>
  <c r="C51" i="1"/>
  <c r="B51" i="1"/>
  <c r="A51" i="1"/>
  <c r="F50" i="1"/>
  <c r="E50" i="1"/>
  <c r="D50" i="1"/>
  <c r="C50" i="1"/>
  <c r="B50" i="1"/>
  <c r="A50" i="1"/>
  <c r="F49" i="1"/>
  <c r="E49" i="1"/>
  <c r="D49" i="1"/>
  <c r="C49" i="1"/>
  <c r="B49" i="1"/>
  <c r="A49" i="1"/>
  <c r="F48" i="1"/>
  <c r="E48" i="1"/>
  <c r="D48" i="1"/>
  <c r="C48" i="1"/>
  <c r="B48" i="1"/>
  <c r="A48" i="1"/>
  <c r="F47" i="1"/>
  <c r="E47" i="1"/>
  <c r="D47" i="1"/>
  <c r="C47" i="1"/>
  <c r="B47" i="1"/>
  <c r="A47" i="1"/>
  <c r="F46" i="1"/>
  <c r="E46" i="1"/>
  <c r="D46" i="1"/>
  <c r="C46" i="1"/>
  <c r="B46" i="1"/>
  <c r="A46" i="1"/>
  <c r="F45" i="1"/>
  <c r="E45" i="1"/>
  <c r="D45" i="1"/>
  <c r="C45" i="1"/>
  <c r="B45" i="1"/>
  <c r="A45" i="1"/>
  <c r="F44" i="1"/>
  <c r="E44" i="1"/>
  <c r="D44" i="1"/>
  <c r="C44" i="1"/>
  <c r="B44" i="1"/>
  <c r="A44" i="1"/>
  <c r="F43" i="1"/>
  <c r="E43" i="1"/>
  <c r="D43" i="1"/>
  <c r="C43" i="1"/>
  <c r="B43" i="1"/>
  <c r="A43" i="1"/>
  <c r="F42" i="1"/>
  <c r="E42" i="1"/>
  <c r="D42" i="1"/>
  <c r="C42" i="1"/>
  <c r="B42" i="1"/>
  <c r="A42" i="1"/>
  <c r="F41" i="1"/>
  <c r="E41" i="1"/>
  <c r="D41" i="1"/>
  <c r="C41" i="1"/>
  <c r="B41" i="1"/>
  <c r="A41" i="1"/>
  <c r="F40" i="1"/>
  <c r="E40" i="1"/>
  <c r="D40" i="1"/>
  <c r="C40" i="1"/>
  <c r="B40" i="1"/>
  <c r="A40" i="1"/>
  <c r="F39" i="1"/>
  <c r="E39" i="1"/>
  <c r="D39" i="1"/>
  <c r="C39" i="1"/>
  <c r="B39" i="1"/>
  <c r="A39" i="1"/>
  <c r="F38" i="1"/>
  <c r="E38" i="1"/>
  <c r="D38" i="1"/>
  <c r="C38" i="1"/>
  <c r="B38" i="1"/>
  <c r="A38" i="1"/>
  <c r="F37" i="1"/>
  <c r="E37" i="1"/>
  <c r="D37" i="1"/>
  <c r="C37" i="1"/>
  <c r="B37" i="1"/>
  <c r="A37" i="1"/>
  <c r="F36" i="1"/>
  <c r="E36" i="1"/>
  <c r="D36" i="1"/>
  <c r="C36" i="1"/>
  <c r="B36" i="1"/>
  <c r="A36" i="1"/>
  <c r="F35" i="1"/>
  <c r="E35" i="1"/>
  <c r="D35" i="1"/>
  <c r="C35" i="1"/>
  <c r="B35" i="1"/>
  <c r="A35" i="1"/>
  <c r="F34" i="1"/>
  <c r="E34" i="1"/>
  <c r="D34" i="1"/>
  <c r="C34" i="1"/>
  <c r="B34" i="1"/>
  <c r="A34" i="1"/>
  <c r="F33" i="1"/>
  <c r="E33" i="1"/>
  <c r="D33" i="1"/>
  <c r="C33" i="1"/>
  <c r="B33" i="1"/>
  <c r="A33" i="1"/>
  <c r="F32" i="1"/>
  <c r="E32" i="1"/>
  <c r="D32" i="1"/>
  <c r="C32" i="1"/>
  <c r="B32" i="1"/>
  <c r="A32" i="1"/>
  <c r="F31" i="1"/>
  <c r="E31" i="1"/>
  <c r="D31" i="1"/>
  <c r="C31" i="1"/>
  <c r="B31" i="1"/>
  <c r="A31" i="1"/>
  <c r="F30" i="1"/>
  <c r="E30" i="1"/>
  <c r="D30" i="1"/>
  <c r="C30" i="1"/>
  <c r="B30" i="1"/>
  <c r="A30" i="1"/>
  <c r="F29" i="1"/>
  <c r="E29" i="1"/>
  <c r="D29" i="1"/>
  <c r="C29" i="1"/>
  <c r="B29" i="1"/>
  <c r="A29" i="1"/>
  <c r="F28" i="1"/>
  <c r="E28" i="1"/>
  <c r="D28" i="1"/>
  <c r="C28" i="1"/>
  <c r="B28" i="1"/>
  <c r="A28" i="1"/>
  <c r="F27" i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E15" i="13"/>
  <c r="E10" i="13"/>
  <c r="E16" i="13" s="1"/>
  <c r="D19" i="11"/>
  <c r="D20" i="10"/>
  <c r="D20" i="9"/>
  <c r="D23" i="8"/>
  <c r="G20" i="4"/>
  <c r="G15" i="4"/>
  <c r="G21" i="4" s="1"/>
  <c r="D51" i="11"/>
</calcChain>
</file>

<file path=xl/sharedStrings.xml><?xml version="1.0" encoding="utf-8"?>
<sst xmlns="http://schemas.openxmlformats.org/spreadsheetml/2006/main" count="1168" uniqueCount="402">
  <si>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</si>
  <si>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</si>
  <si>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</si>
  <si>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</si>
  <si>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</si>
  <si>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</si>
  <si>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</si>
  <si>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</si>
  <si>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</si>
  <si>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</si>
  <si>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</si>
  <si>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</si>
  <si>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</si>
  <si>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</si>
  <si>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</si>
  <si>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</si>
  <si>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</si>
  <si>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</si>
  <si>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</si>
  <si>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</si>
  <si>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</si>
  <si>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</si>
  <si>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</si>
  <si>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</si>
  <si>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</si>
  <si>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</si>
  <si>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</si>
  <si>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</si>
  <si>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</si>
  <si>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</si>
  <si>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</si>
  <si>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</si>
  <si>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</si>
  <si>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</si>
  <si>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</si>
  <si>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</si>
  <si>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</si>
  <si>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</si>
  <si>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</si>
  <si>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</si>
  <si>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</si>
  <si>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</si>
  <si>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</si>
  <si>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</si>
  <si>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</si>
  <si>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</si>
  <si>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</si>
  <si>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</si>
  <si>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</si>
  <si>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</si>
  <si>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</si>
  <si>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</si>
  <si>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</si>
  <si>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</si>
  <si>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</si>
  <si>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</si>
  <si>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</si>
  <si>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</si>
  <si>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</si>
  <si>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</si>
  <si>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</si>
  <si>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</si>
  <si>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</si>
  <si>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</si>
  <si>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</si>
  <si>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</si>
  <si>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</si>
  <si>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</si>
  <si>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</si>
  <si>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</si>
  <si>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</si>
  <si>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</si>
  <si>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</si>
  <si>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</si>
  <si>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</si>
  <si>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</si>
  <si>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</si>
  <si>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</si>
  <si>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</si>
  <si>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</si>
  <si>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</si>
  <si>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</si>
  <si>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</si>
  <si>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</si>
  <si>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</si>
  <si>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</si>
  <si>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</si>
  <si>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</si>
  <si>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</si>
  <si>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</si>
  <si>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</si>
  <si>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</si>
  <si>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</si>
  <si>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</si>
  <si>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</si>
  <si>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</si>
  <si>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</si>
  <si>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</si>
  <si>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</si>
  <si>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</si>
  <si>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</si>
  <si>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</si>
  <si>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</si>
  <si>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</si>
  <si>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</si>
  <si>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</si>
  <si>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</si>
  <si>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</si>
  <si>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</si>
  <si>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</si>
  <si>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</si>
  <si>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</si>
  <si>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</si>
  <si>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</si>
  <si>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</si>
  <si>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</si>
  <si>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</si>
  <si>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</si>
  <si>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</si>
  <si>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</si>
  <si>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</si>
  <si>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</si>
  <si>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</si>
  <si>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</si>
  <si>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</si>
  <si>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</si>
  <si>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</si>
  <si>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</si>
  <si>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</si>
  <si>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</si>
  <si>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</si>
  <si>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</si>
  <si>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</si>
  <si>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</si>
  <si>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</si>
  <si>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</si>
  <si>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</si>
  <si>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</si>
  <si>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</si>
  <si>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</si>
  <si>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</si>
  <si>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</si>
  <si>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</si>
  <si>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</si>
  <si>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</si>
  <si>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</si>
  <si>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</si>
  <si>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</si>
  <si>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</si>
  <si>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</si>
  <si>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</si>
  <si>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</si>
  <si>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</si>
  <si>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</si>
  <si>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</si>
  <si>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</si>
  <si>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หลักประกันสัญญาจ้างเช่าเครื่องถ่ายเอกสาร</t>
  </si>
  <si>
    <t>หลักประกันสัญญาจ้างบริการรักษาความปลอดภัย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</si>
  <si>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</si>
  <si>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</si>
  <si>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</si>
  <si>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</si>
  <si>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</si>
  <si>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</si>
  <si>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</si>
  <si>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2/2567</t>
  </si>
  <si>
    <t>25,000.00</t>
  </si>
  <si>
    <t>ขอรับรองว่าถูกต้อง</t>
  </si>
  <si>
    <t>รวม</t>
  </si>
  <si>
    <t>เครดิต</t>
  </si>
  <si>
    <t xml:space="preserve"> ปฏิรูปที่ดินจังหวัดนครศรีธรรมราช</t>
  </si>
  <si>
    <t>(นายสุทธวัชร  นาคสวาทดิ์)</t>
  </si>
  <si>
    <t>13,000.00</t>
  </si>
  <si>
    <t>480.00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</si>
  <si>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</si>
  <si>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</si>
  <si>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</si>
  <si>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1,200.00</t>
  </si>
  <si>
    <t>240.00</t>
  </si>
  <si>
    <t>1,500.00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</si>
  <si>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</si>
  <si>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</si>
  <si>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</si>
  <si>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</si>
  <si>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</si>
  <si>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52,150.00</t>
  </si>
  <si>
    <t>360.00</t>
  </si>
  <si>
    <t>300.00</t>
  </si>
  <si>
    <t>2,500.00</t>
  </si>
  <si>
    <t>RM</t>
  </si>
  <si>
    <t>8003700000</t>
  </si>
  <si>
    <t>2,000.00</t>
  </si>
  <si>
    <t>1,577,176.04</t>
  </si>
  <si>
    <t>1,629,326.04</t>
  </si>
  <si>
    <t>Program name :</t>
  </si>
  <si>
    <t xml:space="preserve">User name : </t>
  </si>
  <si>
    <t>ณ วันที่  30 มิถุนายน 2567</t>
  </si>
  <si>
    <t>ประจำงวด 9  ประจำปี 2567</t>
  </si>
  <si>
    <t>วันที่  28 มิถุนายน 2567</t>
  </si>
  <si>
    <t>หน้าที่  : 1</t>
  </si>
  <si>
    <t xml:space="preserve">  จากทั้งหมด  : 3</t>
  </si>
  <si>
    <t>07013 สนง.ปฏิรูปที่ดินเพื่อเกษต</t>
  </si>
  <si>
    <t>วันที่พิมพ์  : 01.07.2567</t>
  </si>
  <si>
    <t>รหัสผู้ใช้ : A07013000671001</t>
  </si>
  <si>
    <t>ตั้งแต่ 01 มิถุนายน 2567 - 30 มิถุนายน 2567</t>
  </si>
  <si>
    <t>เวลา : 10:05:12</t>
  </si>
  <si>
    <t>04.06.2567</t>
  </si>
  <si>
    <t>0200012302</t>
  </si>
  <si>
    <t>3400002399</t>
  </si>
  <si>
    <t>0200012310</t>
  </si>
  <si>
    <t>3400002402</t>
  </si>
  <si>
    <t>0200012314</t>
  </si>
  <si>
    <t>3400002403</t>
  </si>
  <si>
    <t>1600011263</t>
  </si>
  <si>
    <t>4158034800005332</t>
  </si>
  <si>
    <t>14,205.00</t>
  </si>
  <si>
    <t>1,540,381.04</t>
  </si>
  <si>
    <t>06.06.2567</t>
  </si>
  <si>
    <t>1600011479</t>
  </si>
  <si>
    <t>4158034800007419</t>
  </si>
  <si>
    <t>1,540,681.04</t>
  </si>
  <si>
    <t>07.06.2567</t>
  </si>
  <si>
    <t>0200012773</t>
  </si>
  <si>
    <t>3600016777</t>
  </si>
  <si>
    <t>2,160.00</t>
  </si>
  <si>
    <t>0200012774</t>
  </si>
  <si>
    <t>4,600.00</t>
  </si>
  <si>
    <t>0200012775</t>
  </si>
  <si>
    <t>3600016778</t>
  </si>
  <si>
    <t>0200012776</t>
  </si>
  <si>
    <t>0200012780</t>
  </si>
  <si>
    <t>3300002934</t>
  </si>
  <si>
    <t>5,800.00</t>
  </si>
  <si>
    <t>1600011561</t>
  </si>
  <si>
    <t>8012062400000505</t>
  </si>
  <si>
    <t>20,964.38</t>
  </si>
  <si>
    <t>1600011563</t>
  </si>
  <si>
    <t>7798195100007720</t>
  </si>
  <si>
    <t>1,546,525.42</t>
  </si>
  <si>
    <t>10.06.2567</t>
  </si>
  <si>
    <t>1600011617</t>
  </si>
  <si>
    <t>7795267400000750</t>
  </si>
  <si>
    <t>15,642.59</t>
  </si>
  <si>
    <t>1600011638</t>
  </si>
  <si>
    <t>4158034800004435</t>
  </si>
  <si>
    <t>3,100.00</t>
  </si>
  <si>
    <t>1,565,268.01</t>
  </si>
  <si>
    <t>11.06.2567</t>
  </si>
  <si>
    <t>0200013006</t>
  </si>
  <si>
    <t>3600016996</t>
  </si>
  <si>
    <t>0200013007</t>
  </si>
  <si>
    <t>3600017000</t>
  </si>
  <si>
    <t>720.00</t>
  </si>
  <si>
    <t>0200013008</t>
  </si>
  <si>
    <t>0200013040</t>
  </si>
  <si>
    <t>3600017047</t>
  </si>
  <si>
    <t>0200013041</t>
  </si>
  <si>
    <t>1600011739</t>
  </si>
  <si>
    <t>8201051900003289</t>
  </si>
  <si>
    <t>28,185.61</t>
  </si>
  <si>
    <t>1,588,153.62</t>
  </si>
  <si>
    <t>12.06.2567</t>
  </si>
  <si>
    <t>1600011804</t>
  </si>
  <si>
    <t>4156071600002384</t>
  </si>
  <si>
    <t>1,720.00</t>
  </si>
  <si>
    <t>1,589,873.62</t>
  </si>
  <si>
    <t>13.06.2567</t>
  </si>
  <si>
    <t>1600011894</t>
  </si>
  <si>
    <t>4158034800009482</t>
  </si>
  <si>
    <t>7,440.00</t>
  </si>
  <si>
    <t>1,597,313.62</t>
  </si>
  <si>
    <t>14.06.2567</t>
  </si>
  <si>
    <t>0200013418</t>
  </si>
  <si>
    <t>3600017464</t>
  </si>
  <si>
    <t>0200013419</t>
  </si>
  <si>
    <t>1600011905</t>
  </si>
  <si>
    <t>2822268500002242</t>
  </si>
  <si>
    <t>1600011963</t>
  </si>
  <si>
    <t>2822268500009272</t>
  </si>
  <si>
    <t>4,800.00</t>
  </si>
  <si>
    <t>1,581,923.62</t>
  </si>
  <si>
    <t>17.06.2567</t>
  </si>
  <si>
    <t>0200013596</t>
  </si>
  <si>
    <t>3300003177</t>
  </si>
  <si>
    <t>214.00</t>
  </si>
  <si>
    <t>0200013597</t>
  </si>
  <si>
    <t>3600017668</t>
  </si>
  <si>
    <t>0200013598</t>
  </si>
  <si>
    <t>2,800.00</t>
  </si>
  <si>
    <t>1,577,709.62</t>
  </si>
  <si>
    <t>18.06.2567</t>
  </si>
  <si>
    <t>0200013669</t>
  </si>
  <si>
    <t>3600017752</t>
  </si>
  <si>
    <t>26,000.00</t>
  </si>
  <si>
    <t>1500002432</t>
  </si>
  <si>
    <t>257,255.00</t>
  </si>
  <si>
    <t>1500002477</t>
  </si>
  <si>
    <t>20,320.00</t>
  </si>
  <si>
    <t>1,829,284.62</t>
  </si>
  <si>
    <t>20.06.2567</t>
  </si>
  <si>
    <t>1600012265</t>
  </si>
  <si>
    <t>4158034800001950</t>
  </si>
  <si>
    <t>18,057.26</t>
  </si>
  <si>
    <t>1,847,341.88</t>
  </si>
  <si>
    <t>21.06.2567</t>
  </si>
  <si>
    <t>0200014110</t>
  </si>
  <si>
    <t>3400002708</t>
  </si>
  <si>
    <t>4,998.00</t>
  </si>
  <si>
    <t>1600012334</t>
  </si>
  <si>
    <t>3895270000001147</t>
  </si>
  <si>
    <t>1,844,343.88</t>
  </si>
  <si>
    <t>24.06.2567</t>
  </si>
  <si>
    <t>1500002481</t>
  </si>
  <si>
    <t>6,250.00</t>
  </si>
  <si>
    <t>1600012414</t>
  </si>
  <si>
    <t>4097380700003409</t>
  </si>
  <si>
    <t>11,760.00</t>
  </si>
  <si>
    <t>1600012450</t>
  </si>
  <si>
    <t>4097380700008251</t>
  </si>
  <si>
    <t>2,260.00</t>
  </si>
  <si>
    <t>1,864,613.88</t>
  </si>
  <si>
    <t>25.06.2567</t>
  </si>
  <si>
    <t>1600012517</t>
  </si>
  <si>
    <t>2826068300001160</t>
  </si>
  <si>
    <t>8,000.00</t>
  </si>
  <si>
    <t>1600012520</t>
  </si>
  <si>
    <t>1728191400007779</t>
  </si>
  <si>
    <t>1,877,213.88</t>
  </si>
  <si>
    <t>26.06.2567</t>
  </si>
  <si>
    <t>0200014502</t>
  </si>
  <si>
    <t>3600018615</t>
  </si>
  <si>
    <t>0200014503</t>
  </si>
  <si>
    <t>1,260.00</t>
  </si>
  <si>
    <t>0200014510</t>
  </si>
  <si>
    <t>3600018624</t>
  </si>
  <si>
    <t>1600012599</t>
  </si>
  <si>
    <t>4158034800001558</t>
  </si>
  <si>
    <t>6,000.00</t>
  </si>
  <si>
    <t>1,881,233.88</t>
  </si>
  <si>
    <t>28.06.2567</t>
  </si>
  <si>
    <t>1500002515</t>
  </si>
  <si>
    <t>150,834.84</t>
  </si>
  <si>
    <t>1,730,399.04</t>
  </si>
  <si>
    <t>434,659.84</t>
  </si>
  <si>
    <t>281,436.84</t>
  </si>
  <si>
    <t>1,782,549.04</t>
  </si>
  <si>
    <t>ณ วันที่ 1 มิถุนายน 2567 ถึงวันที่  30 มิถุนายน 2567</t>
  </si>
  <si>
    <t>R670000135</t>
  </si>
  <si>
    <t>1000011790</t>
  </si>
  <si>
    <t>1300011259</t>
  </si>
  <si>
    <t>R670000136</t>
  </si>
  <si>
    <t>1000012026</t>
  </si>
  <si>
    <t>1300011475</t>
  </si>
  <si>
    <t>R670000137</t>
  </si>
  <si>
    <t>1000012110</t>
  </si>
  <si>
    <t>1300011557</t>
  </si>
  <si>
    <t>R670000138</t>
  </si>
  <si>
    <t>1000012111</t>
  </si>
  <si>
    <t>1300011559</t>
  </si>
  <si>
    <t>R670000139</t>
  </si>
  <si>
    <t>1000012166</t>
  </si>
  <si>
    <t>1300011613</t>
  </si>
  <si>
    <t>R670000140</t>
  </si>
  <si>
    <t>1000012189</t>
  </si>
  <si>
    <t>1300011634</t>
  </si>
  <si>
    <t>R670000141</t>
  </si>
  <si>
    <t>1000012281</t>
  </si>
  <si>
    <t>1300011735</t>
  </si>
  <si>
    <t>R670000142</t>
  </si>
  <si>
    <t>1000012364</t>
  </si>
  <si>
    <t>1300011799</t>
  </si>
  <si>
    <t>R670000143</t>
  </si>
  <si>
    <t>1000012466</t>
  </si>
  <si>
    <t>1300011889</t>
  </si>
  <si>
    <t>R670000144</t>
  </si>
  <si>
    <t>1000012479</t>
  </si>
  <si>
    <t>1300011900</t>
  </si>
  <si>
    <t>R670000145</t>
  </si>
  <si>
    <t>1000012532</t>
  </si>
  <si>
    <t>1300011958</t>
  </si>
  <si>
    <t>R670000146</t>
  </si>
  <si>
    <t>1000012839</t>
  </si>
  <si>
    <t>1300012259</t>
  </si>
  <si>
    <t>R670000147</t>
  </si>
  <si>
    <t>1000012917</t>
  </si>
  <si>
    <t>1300012328</t>
  </si>
  <si>
    <t>R670000148</t>
  </si>
  <si>
    <t>1000013000</t>
  </si>
  <si>
    <t>1300012408</t>
  </si>
  <si>
    <t>R670000149</t>
  </si>
  <si>
    <t>1000013041</t>
  </si>
  <si>
    <t>1300012444</t>
  </si>
  <si>
    <t>R670000150</t>
  </si>
  <si>
    <t>1000013108</t>
  </si>
  <si>
    <t>1300012511</t>
  </si>
  <si>
    <t>R670000151</t>
  </si>
  <si>
    <t>1000013111</t>
  </si>
  <si>
    <t>1300012514</t>
  </si>
  <si>
    <t>R670000152</t>
  </si>
  <si>
    <t>1000013181</t>
  </si>
  <si>
    <t>1300012593</t>
  </si>
  <si>
    <t>ณ วันที่  30 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</si>
</sst>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#"/>
    <numFmt numFmtId="188" formatCode="[$-107041E]d\ mmm\ yy;@"/>
    <numFmt numFmtId="189" formatCode="[$-101041E]d\ mmm\ yy;@"/>
  </numFmts>
  <fonts count="6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b/>
      <sz val="11"/>
      <color rgb="FF000000"/>
      <name val="TH SarabunPSK"/>
      <family val="2"/>
    </font>
    <font>
      <sz val="14"/>
      <name val="TH Sarabun New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0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</cellStyleXfs>
  <cellXfs count="287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28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43" fontId="6" fillId="0" borderId="0" xfId="1" applyFont="1" applyAlignment="1">
      <alignment horizontal="center"/>
    </xf>
    <xf numFmtId="43" fontId="6" fillId="0" borderId="0" xfId="1" applyFont="1" applyAlignment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88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0" fontId="1" fillId="0" borderId="0" xfId="9" applyFont="1" applyAlignment="1">
      <alignment vertical="center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0" fontId="44" fillId="0" borderId="0" xfId="0" applyFont="1"/>
    <xf numFmtId="0" fontId="44" fillId="15" borderId="0" xfId="0" applyFont="1" applyFill="1"/>
    <xf numFmtId="0" fontId="45" fillId="0" borderId="0" xfId="9" applyFont="1" applyAlignment="1">
      <alignment vertical="center"/>
    </xf>
    <xf numFmtId="0" fontId="46" fillId="0" borderId="0" xfId="0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89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88" fontId="21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88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88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7" fillId="0" borderId="0" xfId="4" applyNumberFormat="1" applyFont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43" fontId="33" fillId="0" borderId="0" xfId="0" applyNumberFormat="1" applyFont="1"/>
    <xf numFmtId="0" fontId="51" fillId="0" borderId="0" xfId="10" applyFont="1"/>
    <xf numFmtId="0" fontId="21" fillId="0" borderId="0" xfId="9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52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right"/>
    </xf>
    <xf numFmtId="187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53" fillId="7" borderId="35" xfId="0" applyFont="1" applyFill="1" applyBorder="1" applyAlignment="1">
      <alignment horizontal="center" vertical="center" wrapText="1"/>
    </xf>
    <xf numFmtId="0" fontId="53" fillId="7" borderId="35" xfId="0" applyFont="1" applyFill="1" applyBorder="1" applyAlignment="1">
      <alignment horizontal="right" vertical="center" wrapText="1"/>
    </xf>
    <xf numFmtId="0" fontId="53" fillId="7" borderId="35" xfId="0" applyFont="1" applyFill="1" applyBorder="1" applyAlignment="1">
      <alignment horizontal="left" vertical="center" wrapText="1"/>
    </xf>
    <xf numFmtId="0" fontId="21" fillId="0" borderId="0" xfId="9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0" fontId="54" fillId="0" borderId="39" xfId="0" applyFont="1" applyBorder="1" applyAlignment="1">
      <alignment horizontal="right"/>
    </xf>
    <xf numFmtId="0" fontId="54" fillId="0" borderId="39" xfId="0" applyFont="1" applyBorder="1"/>
    <xf numFmtId="4" fontId="54" fillId="0" borderId="39" xfId="0" applyNumberFormat="1" applyFont="1" applyBorder="1" applyAlignment="1">
      <alignment horizontal="left"/>
    </xf>
    <xf numFmtId="0" fontId="54" fillId="0" borderId="0" xfId="0" applyFont="1"/>
    <xf numFmtId="4" fontId="54" fillId="0" borderId="0" xfId="0" applyNumberFormat="1" applyFont="1" applyAlignment="1">
      <alignment horizontal="left"/>
    </xf>
    <xf numFmtId="0" fontId="32" fillId="15" borderId="1" xfId="0" quotePrefix="1" applyFont="1" applyFill="1" applyBorder="1" applyAlignment="1">
      <alignment horizontal="center"/>
    </xf>
    <xf numFmtId="15" fontId="32" fillId="15" borderId="1" xfId="0" applyNumberFormat="1" applyFont="1" applyFill="1" applyBorder="1" applyAlignment="1">
      <alignment horizontal="center"/>
    </xf>
    <xf numFmtId="0" fontId="34" fillId="0" borderId="4" xfId="4" applyFont="1" applyBorder="1" applyAlignment="1"/>
    <xf numFmtId="0" fontId="26" fillId="0" borderId="4" xfId="4" applyFont="1" applyBorder="1" applyAlignment="1"/>
    <xf numFmtId="43" fontId="55" fillId="0" borderId="0" xfId="1" applyFont="1" applyFill="1" applyAlignment="1">
      <alignment horizontal="center"/>
    </xf>
    <xf numFmtId="43" fontId="37" fillId="0" borderId="0" xfId="1" applyFont="1" applyFill="1"/>
    <xf numFmtId="43" fontId="56" fillId="0" borderId="0" xfId="1" applyFont="1" applyFill="1" applyAlignment="1">
      <alignment horizontal="center"/>
    </xf>
    <xf numFmtId="43" fontId="37" fillId="0" borderId="0" xfId="1" applyFont="1" applyFill="1" applyBorder="1"/>
    <xf numFmtId="43" fontId="55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55" fillId="0" borderId="14" xfId="1" applyFont="1" applyFill="1" applyBorder="1"/>
    <xf numFmtId="43" fontId="55" fillId="0" borderId="0" xfId="1" applyFont="1" applyFill="1"/>
    <xf numFmtId="0" fontId="57" fillId="0" borderId="0" xfId="0" applyFont="1" applyAlignment="1">
      <alignment horizontal="center"/>
    </xf>
    <xf numFmtId="0" fontId="57" fillId="0" borderId="0" xfId="0" applyFont="1"/>
    <xf numFmtId="43" fontId="57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8" fillId="7" borderId="0" xfId="0" applyFont="1" applyFill="1" applyAlignment="1" applyProtection="1">
      <alignment wrapText="1"/>
      <protection locked="0"/>
    </xf>
    <xf numFmtId="0" fontId="58" fillId="0" borderId="0" xfId="0" applyFont="1"/>
    <xf numFmtId="0" fontId="53" fillId="14" borderId="0" xfId="0" applyFont="1" applyFill="1" applyAlignment="1">
      <alignment horizontal="left" vertical="center" wrapText="1"/>
    </xf>
    <xf numFmtId="0" fontId="53" fillId="14" borderId="0" xfId="0" applyFont="1" applyFill="1" applyAlignment="1">
      <alignment horizontal="right" vertical="center" wrapText="1"/>
    </xf>
    <xf numFmtId="0" fontId="53" fillId="8" borderId="35" xfId="0" applyFont="1" applyFill="1" applyBorder="1" applyAlignment="1">
      <alignment horizontal="center" vertical="center" wrapText="1"/>
    </xf>
    <xf numFmtId="0" fontId="43" fillId="0" borderId="0" xfId="0" applyFont="1"/>
    <xf numFmtId="43" fontId="23" fillId="0" borderId="0" xfId="1" applyFont="1" applyAlignment="1"/>
    <xf numFmtId="0" fontId="59" fillId="7" borderId="0" xfId="10" applyFont="1" applyFill="1" applyAlignment="1" applyProtection="1">
      <alignment wrapText="1"/>
      <protection locked="0"/>
    </xf>
    <xf numFmtId="0" fontId="60" fillId="7" borderId="0" xfId="10" applyFont="1" applyFill="1" applyAlignment="1">
      <alignment horizontal="left" vertical="center" wrapText="1"/>
    </xf>
    <xf numFmtId="0" fontId="62" fillId="7" borderId="34" xfId="10" applyFont="1" applyFill="1" applyBorder="1" applyAlignment="1">
      <alignment horizontal="center" vertical="center" wrapText="1"/>
    </xf>
    <xf numFmtId="0" fontId="63" fillId="0" borderId="0" xfId="10" applyFont="1"/>
    <xf numFmtId="0" fontId="40" fillId="0" borderId="0" xfId="10" applyFont="1"/>
    <xf numFmtId="0" fontId="63" fillId="7" borderId="0" xfId="10" applyFont="1" applyFill="1" applyAlignment="1" applyProtection="1">
      <alignment wrapText="1"/>
      <protection locked="0"/>
    </xf>
    <xf numFmtId="0" fontId="21" fillId="0" borderId="0" xfId="9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40" xfId="0" applyFont="1" applyBorder="1" applyAlignment="1">
      <alignment horizontal="center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1" fillId="0" borderId="0" xfId="1" applyFont="1" applyFill="1" applyAlignment="1">
      <alignment horizontal="center"/>
    </xf>
    <xf numFmtId="43" fontId="36" fillId="0" borderId="0" xfId="1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61" fillId="12" borderId="34" xfId="10" applyFont="1" applyFill="1" applyBorder="1" applyAlignment="1">
      <alignment horizontal="left" vertical="center" wrapText="1"/>
    </xf>
    <xf numFmtId="0" fontId="61" fillId="12" borderId="34" xfId="10" applyFont="1" applyFill="1" applyBorder="1" applyAlignment="1">
      <alignment horizontal="right" vertical="center" wrapText="1"/>
    </xf>
    <xf numFmtId="0" fontId="61" fillId="13" borderId="34" xfId="10" applyFont="1" applyFill="1" applyBorder="1" applyAlignment="1">
      <alignment horizontal="center" vertical="center" wrapText="1"/>
    </xf>
    <xf numFmtId="0" fontId="61" fillId="13" borderId="34" xfId="10" applyFont="1" applyFill="1" applyBorder="1" applyAlignment="1">
      <alignment horizontal="right" vertical="center" wrapText="1"/>
    </xf>
    <xf numFmtId="0" fontId="62" fillId="7" borderId="34" xfId="10" applyFont="1" applyFill="1" applyBorder="1" applyAlignment="1">
      <alignment horizontal="center" vertical="center" wrapText="1"/>
    </xf>
    <xf numFmtId="0" fontId="62" fillId="7" borderId="34" xfId="10" applyFont="1" applyFill="1" applyBorder="1" applyAlignment="1">
      <alignment horizontal="right" vertical="center" wrapText="1"/>
    </xf>
    <xf numFmtId="0" fontId="61" fillId="11" borderId="34" xfId="10" applyFont="1" applyFill="1" applyBorder="1" applyAlignment="1">
      <alignment horizontal="left" vertical="center" wrapText="1"/>
    </xf>
    <xf numFmtId="0" fontId="61" fillId="11" borderId="34" xfId="10" applyFont="1" applyFill="1" applyBorder="1" applyAlignment="1">
      <alignment horizontal="right" vertical="center" wrapText="1"/>
    </xf>
    <xf numFmtId="0" fontId="62" fillId="11" borderId="34" xfId="10" applyFont="1" applyFill="1" applyBorder="1" applyAlignment="1">
      <alignment horizontal="right" vertical="center" wrapText="1"/>
    </xf>
    <xf numFmtId="0" fontId="61" fillId="10" borderId="34" xfId="10" applyFont="1" applyFill="1" applyBorder="1" applyAlignment="1">
      <alignment horizontal="left" vertical="center" wrapText="1"/>
    </xf>
    <xf numFmtId="0" fontId="62" fillId="10" borderId="34" xfId="10" applyFont="1" applyFill="1" applyBorder="1" applyAlignment="1">
      <alignment horizontal="right" vertical="center" wrapText="1"/>
    </xf>
    <xf numFmtId="0" fontId="61" fillId="8" borderId="34" xfId="10" applyFont="1" applyFill="1" applyBorder="1" applyAlignment="1">
      <alignment horizontal="center" vertical="center" wrapText="1"/>
    </xf>
    <xf numFmtId="0" fontId="61" fillId="9" borderId="34" xfId="10" applyFont="1" applyFill="1" applyBorder="1" applyAlignment="1">
      <alignment horizontal="left" vertical="center" wrapText="1"/>
    </xf>
    <xf numFmtId="0" fontId="62" fillId="9" borderId="34" xfId="10" applyFont="1" applyFill="1" applyBorder="1" applyAlignment="1">
      <alignment horizontal="right" vertical="center" wrapText="1"/>
    </xf>
    <xf numFmtId="0" fontId="60" fillId="7" borderId="0" xfId="10" applyFont="1" applyFill="1" applyAlignment="1">
      <alignment horizontal="left" vertical="center" wrapText="1"/>
    </xf>
    <xf numFmtId="0" fontId="60" fillId="7" borderId="0" xfId="10" applyFont="1" applyFill="1" applyAlignment="1">
      <alignment horizontal="center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53" fillId="14" borderId="0" xfId="0" applyFont="1" applyFill="1" applyAlignment="1">
      <alignment horizontal="left" vertical="center" wrapText="1"/>
    </xf>
    <xf numFmtId="0" fontId="53" fillId="1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687916</xdr:colOff>
      <xdr:row>26</xdr:row>
      <xdr:rowOff>10583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869DB1C-88C0-68CD-9DE7-470ACE55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3500" y="-63499"/>
          <a:ext cx="4688415" cy="4815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149756</xdr:rowOff>
    </xdr:from>
    <xdr:to>
      <xdr:col>7</xdr:col>
      <xdr:colOff>10583</xdr:colOff>
      <xdr:row>51</xdr:row>
      <xdr:rowOff>52921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40F4EF8-8545-2C95-ED38-68F28D70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12459" y="4615130"/>
          <a:ext cx="4401082" cy="482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&#3652;&#3615;&#3621;&#3660;&#3619;&#3634;&#3618;&#3591;&#3634;&#3609;&#3592;&#3634;&#3585;%20GF/&#3617;&#3636;.&#3618;.67/&#3619;&#3634;&#3618;&#3591;&#3634;&#3609;&#3591;&#3610;&#3607;&#3604;&#3621;&#3629;&#3591;&#3627;&#3609;&#3656;&#3623;&#3618;&#3648;&#3610;&#3636;&#3585;&#3592;&#3656;&#3634;&#3618;&#3619;&#3634;&#3618;&#3648;&#3604;&#3639;&#3629;&#3609;%20(2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งบทดลองหน่วยเบิกจ่ายรายเด"/>
    </sheetNames>
    <sheetDataSet>
      <sheetData sheetId="0">
        <row r="6">
          <cell r="A6" t="str">
            <v>รหัสบัญชีแยกประเภท</v>
          </cell>
          <cell r="B6" t="str">
            <v>ชื่อบัญชีแยกประเภท</v>
          </cell>
          <cell r="C6" t="str">
            <v>ยอดยกมา</v>
          </cell>
          <cell r="D6" t="str">
            <v>เดบิต</v>
          </cell>
          <cell r="E6" t="str">
            <v>เครดิต</v>
          </cell>
          <cell r="F6" t="str">
            <v>ยอดยกไป</v>
          </cell>
        </row>
        <row r="7">
          <cell r="A7" t="str">
            <v>1101010101</v>
          </cell>
          <cell r="B7" t="str">
            <v>เงินสดในมือ</v>
          </cell>
          <cell r="C7">
            <v>0</v>
          </cell>
          <cell r="D7">
            <v>52705.61</v>
          </cell>
          <cell r="E7">
            <v>-52705.61</v>
          </cell>
          <cell r="F7">
            <v>0</v>
          </cell>
        </row>
        <row r="8">
          <cell r="A8" t="str">
            <v>1101010104</v>
          </cell>
          <cell r="B8" t="str">
            <v>เงินทดรองราชการ</v>
          </cell>
          <cell r="C8">
            <v>25000</v>
          </cell>
          <cell r="D8">
            <v>0</v>
          </cell>
          <cell r="E8">
            <v>0</v>
          </cell>
          <cell r="F8">
            <v>25000</v>
          </cell>
        </row>
        <row r="9">
          <cell r="A9" t="str">
            <v>1101010112</v>
          </cell>
          <cell r="B9" t="str">
            <v>พักเงินนำส่ง</v>
          </cell>
          <cell r="C9">
            <v>0</v>
          </cell>
          <cell r="D9">
            <v>150834.84</v>
          </cell>
          <cell r="E9">
            <v>-150834.84</v>
          </cell>
          <cell r="F9">
            <v>0</v>
          </cell>
        </row>
        <row r="10">
          <cell r="A10" t="str">
            <v>1101010113</v>
          </cell>
          <cell r="B10" t="str">
            <v>พักรอ Clearing</v>
          </cell>
          <cell r="C10">
            <v>0</v>
          </cell>
          <cell r="D10">
            <v>98129.23</v>
          </cell>
          <cell r="E10">
            <v>-98129.23</v>
          </cell>
          <cell r="F10">
            <v>0</v>
          </cell>
        </row>
        <row r="11">
          <cell r="A11" t="str">
            <v>1101020501</v>
          </cell>
          <cell r="B11" t="str">
            <v>เงินฝากคลัง</v>
          </cell>
          <cell r="C11">
            <v>1629326.04</v>
          </cell>
          <cell r="D11">
            <v>434659.84000000003</v>
          </cell>
          <cell r="E11">
            <v>-281436.84000000003</v>
          </cell>
          <cell r="F11">
            <v>1782549.04</v>
          </cell>
        </row>
        <row r="12">
          <cell r="A12" t="str">
            <v>1101020601</v>
          </cell>
          <cell r="B12" t="str">
            <v>ง/ฝธ.เพื่อนำส่งคลัง</v>
          </cell>
          <cell r="C12">
            <v>0</v>
          </cell>
          <cell r="D12">
            <v>98129.23</v>
          </cell>
          <cell r="E12">
            <v>-98129.23</v>
          </cell>
          <cell r="F12">
            <v>0</v>
          </cell>
        </row>
        <row r="13">
          <cell r="A13" t="str">
            <v>1101020603</v>
          </cell>
          <cell r="B13" t="str">
            <v>ง/ฝ ธนาคาร-ในงปม.</v>
          </cell>
          <cell r="C13">
            <v>0</v>
          </cell>
          <cell r="D13">
            <v>406108.99</v>
          </cell>
          <cell r="E13">
            <v>-406108.99</v>
          </cell>
          <cell r="F13">
            <v>0</v>
          </cell>
        </row>
        <row r="14">
          <cell r="A14" t="str">
            <v>1101020604</v>
          </cell>
          <cell r="B14" t="str">
            <v>ง/ฝ ธนาคาร-นอกงปม.</v>
          </cell>
          <cell r="C14">
            <v>0</v>
          </cell>
          <cell r="D14">
            <v>124541.29</v>
          </cell>
          <cell r="E14">
            <v>-124541.29</v>
          </cell>
          <cell r="F14">
            <v>0</v>
          </cell>
        </row>
        <row r="15">
          <cell r="A15" t="str">
            <v>1102010101</v>
          </cell>
          <cell r="B15" t="str">
            <v>ล/นเงินยืม-ในงปม.</v>
          </cell>
          <cell r="C15">
            <v>16236</v>
          </cell>
          <cell r="D15">
            <v>0</v>
          </cell>
          <cell r="E15">
            <v>-16236</v>
          </cell>
          <cell r="F15">
            <v>0</v>
          </cell>
        </row>
        <row r="16">
          <cell r="A16" t="str">
            <v>1102050124</v>
          </cell>
          <cell r="B16" t="str">
            <v>ค้างรับจาก บก.</v>
          </cell>
          <cell r="C16">
            <v>0</v>
          </cell>
          <cell r="D16">
            <v>588650.28</v>
          </cell>
          <cell r="E16">
            <v>-588650.28</v>
          </cell>
          <cell r="F16">
            <v>0</v>
          </cell>
        </row>
        <row r="17">
          <cell r="A17" t="str">
            <v>1105010105</v>
          </cell>
          <cell r="B17" t="str">
            <v>วัสดุคงคลัง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1205020101</v>
          </cell>
          <cell r="B18" t="str">
            <v>อาคารสำนักงาน</v>
          </cell>
          <cell r="C18">
            <v>5660848.6500000004</v>
          </cell>
          <cell r="D18">
            <v>0</v>
          </cell>
          <cell r="E18">
            <v>0</v>
          </cell>
          <cell r="F18">
            <v>5660848.6500000004</v>
          </cell>
        </row>
        <row r="19">
          <cell r="A19" t="str">
            <v>1205020103</v>
          </cell>
          <cell r="B19" t="str">
            <v>คสส. อาคาร สนง.</v>
          </cell>
          <cell r="C19">
            <v>-1775283.46</v>
          </cell>
          <cell r="D19">
            <v>0</v>
          </cell>
          <cell r="E19">
            <v>0</v>
          </cell>
          <cell r="F19">
            <v>-1775283.46</v>
          </cell>
        </row>
        <row r="20">
          <cell r="A20" t="str">
            <v>1205030101</v>
          </cell>
          <cell r="B20" t="str">
            <v>อาคารเพื่อป/ยอื่น</v>
          </cell>
          <cell r="C20">
            <v>1618000</v>
          </cell>
          <cell r="D20">
            <v>0</v>
          </cell>
          <cell r="E20">
            <v>0</v>
          </cell>
          <cell r="F20">
            <v>1618000</v>
          </cell>
        </row>
        <row r="21">
          <cell r="A21" t="str">
            <v>1205030103</v>
          </cell>
          <cell r="B21" t="str">
            <v>คสส.อาคารป/ย อื่น</v>
          </cell>
          <cell r="C21">
            <v>-941049.51</v>
          </cell>
          <cell r="D21">
            <v>0</v>
          </cell>
          <cell r="E21">
            <v>0</v>
          </cell>
          <cell r="F21">
            <v>-941049.51</v>
          </cell>
        </row>
        <row r="22">
          <cell r="A22" t="str">
            <v>1205040101</v>
          </cell>
          <cell r="B22" t="str">
            <v>สิ่งปลูกสร้าง</v>
          </cell>
          <cell r="C22">
            <v>3471667.27</v>
          </cell>
          <cell r="D22">
            <v>0</v>
          </cell>
          <cell r="E22">
            <v>0</v>
          </cell>
          <cell r="F22">
            <v>3471667.27</v>
          </cell>
        </row>
        <row r="23">
          <cell r="A23" t="str">
            <v>1205040103</v>
          </cell>
          <cell r="B23" t="str">
            <v>คสส. สิ่งปลูกสร้าง</v>
          </cell>
          <cell r="C23">
            <v>-790884.83</v>
          </cell>
          <cell r="D23">
            <v>0</v>
          </cell>
          <cell r="E23">
            <v>0</v>
          </cell>
          <cell r="F23">
            <v>-790884.83</v>
          </cell>
        </row>
        <row r="24">
          <cell r="A24" t="str">
            <v>1206010101</v>
          </cell>
          <cell r="B24" t="str">
            <v>ครุภัณฑ์สำนักงาน</v>
          </cell>
          <cell r="C24">
            <v>694480</v>
          </cell>
          <cell r="D24">
            <v>0</v>
          </cell>
          <cell r="E24">
            <v>0</v>
          </cell>
          <cell r="F24">
            <v>694480</v>
          </cell>
        </row>
        <row r="25">
          <cell r="A25" t="str">
            <v>1206010103</v>
          </cell>
          <cell r="B25" t="str">
            <v>คสส ครุภัณฑ์สำนักงาน</v>
          </cell>
          <cell r="C25">
            <v>-395337.66</v>
          </cell>
          <cell r="D25">
            <v>0</v>
          </cell>
          <cell r="E25">
            <v>0</v>
          </cell>
          <cell r="F25">
            <v>-395337.66</v>
          </cell>
        </row>
        <row r="26">
          <cell r="A26" t="str">
            <v>1206020101</v>
          </cell>
          <cell r="B26" t="str">
            <v>ครุภัณฑ์ยานพาหนะ</v>
          </cell>
          <cell r="C26">
            <v>6347200</v>
          </cell>
          <cell r="D26">
            <v>0</v>
          </cell>
          <cell r="E26">
            <v>0</v>
          </cell>
          <cell r="F26">
            <v>6347200</v>
          </cell>
        </row>
        <row r="27">
          <cell r="A27" t="str">
            <v>1206020103</v>
          </cell>
          <cell r="B27" t="str">
            <v>คสส ครุภัณฑ์ยานพาหนะ</v>
          </cell>
          <cell r="C27">
            <v>-4899127.49</v>
          </cell>
          <cell r="D27">
            <v>0</v>
          </cell>
          <cell r="E27">
            <v>0</v>
          </cell>
          <cell r="F27">
            <v>-4899127.49</v>
          </cell>
        </row>
        <row r="28">
          <cell r="A28" t="str">
            <v>1206030101</v>
          </cell>
          <cell r="B28" t="str">
            <v>คุรภัณฑ์ไฟฟ้า&amp;วิทยุ</v>
          </cell>
          <cell r="C28">
            <v>497089.29</v>
          </cell>
          <cell r="D28">
            <v>0</v>
          </cell>
          <cell r="E28">
            <v>0</v>
          </cell>
          <cell r="F28">
            <v>497089.29</v>
          </cell>
        </row>
        <row r="29">
          <cell r="A29" t="str">
            <v>1206030103</v>
          </cell>
          <cell r="B29" t="str">
            <v>คสส ไฟฟ้า&amp;วิทยุ</v>
          </cell>
          <cell r="C29">
            <v>-470597.53</v>
          </cell>
          <cell r="D29">
            <v>0</v>
          </cell>
          <cell r="E29">
            <v>0</v>
          </cell>
          <cell r="F29">
            <v>-470597.53</v>
          </cell>
        </row>
        <row r="30">
          <cell r="A30" t="str">
            <v>1206040101</v>
          </cell>
          <cell r="B30" t="str">
            <v>ครุภัณฑ์โฆษณา</v>
          </cell>
          <cell r="C30">
            <v>58390</v>
          </cell>
          <cell r="D30">
            <v>0</v>
          </cell>
          <cell r="E30">
            <v>0</v>
          </cell>
          <cell r="F30">
            <v>58390</v>
          </cell>
        </row>
        <row r="31">
          <cell r="A31" t="str">
            <v>1206040103</v>
          </cell>
          <cell r="B31" t="str">
            <v>คสส ครุภัณฑ์โฆษณา</v>
          </cell>
          <cell r="C31">
            <v>-55450.68</v>
          </cell>
          <cell r="D31">
            <v>0</v>
          </cell>
          <cell r="E31">
            <v>0</v>
          </cell>
          <cell r="F31">
            <v>-55450.68</v>
          </cell>
        </row>
        <row r="32">
          <cell r="A32" t="str">
            <v>1206050101</v>
          </cell>
          <cell r="B32" t="str">
            <v>ครุภัณฑ์การเกษตร</v>
          </cell>
          <cell r="C32">
            <v>502660</v>
          </cell>
          <cell r="D32">
            <v>0</v>
          </cell>
          <cell r="E32">
            <v>0</v>
          </cell>
          <cell r="F32">
            <v>502660</v>
          </cell>
        </row>
        <row r="33">
          <cell r="A33" t="str">
            <v>1206050102</v>
          </cell>
          <cell r="B33" t="str">
            <v>พักครุภัณฑ์การเกษตร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1206050103</v>
          </cell>
          <cell r="B34" t="str">
            <v>คสส ครุภัณฑ์เกษตร</v>
          </cell>
          <cell r="C34">
            <v>-473210.15</v>
          </cell>
          <cell r="D34">
            <v>0</v>
          </cell>
          <cell r="E34">
            <v>0</v>
          </cell>
          <cell r="F34">
            <v>-473210.15</v>
          </cell>
        </row>
        <row r="35">
          <cell r="A35" t="str">
            <v>1206080101</v>
          </cell>
          <cell r="B35" t="str">
            <v>ครุภัณฑ์สำรวจ</v>
          </cell>
          <cell r="C35">
            <v>57800</v>
          </cell>
          <cell r="D35">
            <v>0</v>
          </cell>
          <cell r="E35">
            <v>0</v>
          </cell>
          <cell r="F35">
            <v>57800</v>
          </cell>
        </row>
        <row r="36">
          <cell r="A36" t="str">
            <v>1206080103</v>
          </cell>
          <cell r="B36" t="str">
            <v>คสส ครุภัณฑ์สำรวจ</v>
          </cell>
          <cell r="C36">
            <v>-56350.51</v>
          </cell>
          <cell r="D36">
            <v>0</v>
          </cell>
          <cell r="E36">
            <v>0</v>
          </cell>
          <cell r="F36">
            <v>-56350.51</v>
          </cell>
        </row>
        <row r="37">
          <cell r="A37" t="str">
            <v>1206100101</v>
          </cell>
          <cell r="B37" t="str">
            <v>ครุภัณฑ์คอมพิวเตอร์</v>
          </cell>
          <cell r="C37">
            <v>1073681.79</v>
          </cell>
          <cell r="D37">
            <v>0</v>
          </cell>
          <cell r="E37">
            <v>0</v>
          </cell>
          <cell r="F37">
            <v>1073681.79</v>
          </cell>
        </row>
        <row r="38">
          <cell r="A38" t="str">
            <v>1206100102</v>
          </cell>
          <cell r="B38" t="str">
            <v>พักคอมพิวเตอร์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1206100103</v>
          </cell>
          <cell r="B39" t="str">
            <v>คสส คอมพิวเตอร์</v>
          </cell>
          <cell r="C39">
            <v>-860709.77</v>
          </cell>
          <cell r="D39">
            <v>0</v>
          </cell>
          <cell r="E39">
            <v>0</v>
          </cell>
          <cell r="F39">
            <v>-860709.77</v>
          </cell>
        </row>
        <row r="40">
          <cell r="A40" t="str">
            <v>1206120101</v>
          </cell>
          <cell r="B40" t="str">
            <v>ครุภัณฑ์บ้านครัว</v>
          </cell>
          <cell r="C40">
            <v>40300</v>
          </cell>
          <cell r="D40">
            <v>0</v>
          </cell>
          <cell r="E40">
            <v>0</v>
          </cell>
          <cell r="F40">
            <v>40300</v>
          </cell>
        </row>
        <row r="41">
          <cell r="A41" t="str">
            <v>1206120103</v>
          </cell>
          <cell r="B41" t="str">
            <v>คสส ครุภัณฑ์บ้านครัว</v>
          </cell>
          <cell r="C41">
            <v>-40298</v>
          </cell>
          <cell r="D41">
            <v>0</v>
          </cell>
          <cell r="E41">
            <v>0</v>
          </cell>
          <cell r="F41">
            <v>-40298</v>
          </cell>
        </row>
        <row r="42">
          <cell r="A42" t="str">
            <v>1206180101</v>
          </cell>
          <cell r="B42" t="str">
            <v>ครุภัณฑ์ไม่ระบุฯ</v>
          </cell>
          <cell r="C42">
            <v>14000</v>
          </cell>
          <cell r="D42">
            <v>0</v>
          </cell>
          <cell r="E42">
            <v>0</v>
          </cell>
          <cell r="F42">
            <v>14000</v>
          </cell>
        </row>
        <row r="43">
          <cell r="A43" t="str">
            <v>1206180102</v>
          </cell>
          <cell r="B43" t="str">
            <v>คสส ครุภัณฑ์ไม่ระบุฯ</v>
          </cell>
          <cell r="C43">
            <v>-13999</v>
          </cell>
          <cell r="D43">
            <v>0</v>
          </cell>
          <cell r="E43">
            <v>0</v>
          </cell>
          <cell r="F43">
            <v>-13999</v>
          </cell>
        </row>
        <row r="44">
          <cell r="A44" t="str">
            <v>1208070101</v>
          </cell>
          <cell r="B44" t="str">
            <v>ส/ทพื้นฐาน ไม่ระบุฯ</v>
          </cell>
          <cell r="C44">
            <v>3424000</v>
          </cell>
          <cell r="D44">
            <v>0</v>
          </cell>
          <cell r="E44">
            <v>0</v>
          </cell>
          <cell r="F44">
            <v>3424000</v>
          </cell>
        </row>
        <row r="45">
          <cell r="A45" t="str">
            <v>1208070102</v>
          </cell>
          <cell r="B45" t="str">
            <v>คสสส/ทพื้นฐานไม่ระบุ</v>
          </cell>
          <cell r="C45">
            <v>-3423700</v>
          </cell>
          <cell r="D45">
            <v>0</v>
          </cell>
          <cell r="E45">
            <v>0</v>
          </cell>
          <cell r="F45">
            <v>-3423700</v>
          </cell>
        </row>
        <row r="46">
          <cell r="A46" t="str">
            <v>1211010102</v>
          </cell>
          <cell r="B46" t="str">
            <v>พักงานระหว่างสร้าง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2101010102</v>
          </cell>
          <cell r="B47" t="str">
            <v>จ/น การค้า-ภายนอก</v>
          </cell>
          <cell r="C47">
            <v>0</v>
          </cell>
          <cell r="D47">
            <v>172991.59</v>
          </cell>
          <cell r="E47">
            <v>-172991.59</v>
          </cell>
          <cell r="F47">
            <v>0</v>
          </cell>
        </row>
        <row r="48">
          <cell r="A48" t="str">
            <v>2101010103</v>
          </cell>
          <cell r="B48" t="str">
            <v>รับสินค้า / ใบสำคัญ</v>
          </cell>
          <cell r="C48">
            <v>0</v>
          </cell>
          <cell r="D48">
            <v>29376.1</v>
          </cell>
          <cell r="E48">
            <v>-29376.1</v>
          </cell>
          <cell r="F48">
            <v>0</v>
          </cell>
        </row>
        <row r="49">
          <cell r="A49" t="str">
            <v>2101020198</v>
          </cell>
          <cell r="B49" t="str">
            <v>จน.อื่น-หน่วยงานรัฐ</v>
          </cell>
          <cell r="C49">
            <v>0</v>
          </cell>
          <cell r="D49">
            <v>2733.26</v>
          </cell>
          <cell r="E49">
            <v>-2733.26</v>
          </cell>
          <cell r="F49">
            <v>0</v>
          </cell>
        </row>
        <row r="50">
          <cell r="A50" t="str">
            <v>2102040101</v>
          </cell>
          <cell r="B50" t="str">
            <v>สาธารณูปโภคค้างจ่าย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2102040102</v>
          </cell>
          <cell r="B51" t="str">
            <v>ใบสำคัญค้างจ่าย</v>
          </cell>
          <cell r="C51">
            <v>0</v>
          </cell>
          <cell r="D51">
            <v>460661.5</v>
          </cell>
          <cell r="E51">
            <v>-460661.5</v>
          </cell>
          <cell r="F51">
            <v>0</v>
          </cell>
        </row>
        <row r="52">
          <cell r="A52" t="str">
            <v>2102040103</v>
          </cell>
          <cell r="B52" t="str">
            <v>W/H tax-บุคคล(03)</v>
          </cell>
          <cell r="C52">
            <v>0</v>
          </cell>
          <cell r="D52">
            <v>62.3</v>
          </cell>
          <cell r="E52">
            <v>-62.3</v>
          </cell>
          <cell r="F52">
            <v>0</v>
          </cell>
        </row>
        <row r="53">
          <cell r="A53" t="str">
            <v>2102040106</v>
          </cell>
          <cell r="B53" t="str">
            <v>W/Htax-ภงด.นิติ(53)</v>
          </cell>
          <cell r="C53">
            <v>0</v>
          </cell>
          <cell r="D53">
            <v>329.02</v>
          </cell>
          <cell r="E53">
            <v>-329.02</v>
          </cell>
          <cell r="F53">
            <v>0</v>
          </cell>
        </row>
        <row r="54">
          <cell r="A54" t="str">
            <v>2111020102</v>
          </cell>
          <cell r="B54" t="str">
            <v>เงินรับฝาก-ทุนหมุนเว</v>
          </cell>
          <cell r="C54">
            <v>-1577176.04</v>
          </cell>
          <cell r="D54">
            <v>281436.84000000003</v>
          </cell>
          <cell r="E54">
            <v>-434659.84000000003</v>
          </cell>
          <cell r="F54">
            <v>-1730399.04</v>
          </cell>
        </row>
        <row r="55">
          <cell r="A55" t="str">
            <v>2112010199</v>
          </cell>
          <cell r="B55" t="str">
            <v>เงินประกันอื่น</v>
          </cell>
          <cell r="C55">
            <v>-52150</v>
          </cell>
          <cell r="D55">
            <v>0</v>
          </cell>
          <cell r="E55">
            <v>0</v>
          </cell>
          <cell r="F55">
            <v>-52150</v>
          </cell>
        </row>
        <row r="56">
          <cell r="A56" t="str">
            <v>2116010104</v>
          </cell>
          <cell r="B56" t="str">
            <v>เบิกเกินฯรอนำส่ง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2202010101</v>
          </cell>
          <cell r="B57" t="str">
            <v>งทร.รับฯ-ดำเนินงาน</v>
          </cell>
          <cell r="C57">
            <v>-25000</v>
          </cell>
          <cell r="D57">
            <v>0</v>
          </cell>
          <cell r="E57">
            <v>0</v>
          </cell>
          <cell r="F57">
            <v>-25000</v>
          </cell>
        </row>
        <row r="58">
          <cell r="A58" t="str">
            <v>2213010101</v>
          </cell>
          <cell r="B58" t="str">
            <v>ร/ดรอรับรู้</v>
          </cell>
          <cell r="C58">
            <v>-99233.53</v>
          </cell>
          <cell r="D58">
            <v>0</v>
          </cell>
          <cell r="E58">
            <v>0</v>
          </cell>
          <cell r="F58">
            <v>-99233.53</v>
          </cell>
        </row>
        <row r="59">
          <cell r="A59" t="str">
            <v>3101010101</v>
          </cell>
          <cell r="B59" t="str">
            <v>ร/ดสูงต่ำคชจ.สุทธิ</v>
          </cell>
          <cell r="C59">
            <v>-402578.49</v>
          </cell>
          <cell r="D59">
            <v>0</v>
          </cell>
          <cell r="E59">
            <v>0</v>
          </cell>
          <cell r="F59">
            <v>-402578.49</v>
          </cell>
        </row>
        <row r="60">
          <cell r="A60" t="str">
            <v>3102010101</v>
          </cell>
          <cell r="B60" t="str">
            <v>ร/ดสูงต่ำคชจ.สะสม</v>
          </cell>
          <cell r="C60">
            <v>-9473793.5199999996</v>
          </cell>
          <cell r="D60">
            <v>0</v>
          </cell>
          <cell r="E60">
            <v>0</v>
          </cell>
          <cell r="F60">
            <v>-9473793.5199999996</v>
          </cell>
        </row>
        <row r="61">
          <cell r="A61" t="str">
            <v>3102010102</v>
          </cell>
          <cell r="B61" t="str">
            <v>ผลสะสมแก้ไขผิดพลาด</v>
          </cell>
          <cell r="C61">
            <v>648.41999999999996</v>
          </cell>
          <cell r="D61">
            <v>0</v>
          </cell>
          <cell r="E61">
            <v>0</v>
          </cell>
          <cell r="F61">
            <v>648.41999999999996</v>
          </cell>
        </row>
        <row r="62">
          <cell r="A62" t="str">
            <v>3105010101</v>
          </cell>
          <cell r="B62" t="str">
            <v>ทุนของหน่วยงาน</v>
          </cell>
          <cell r="C62">
            <v>-193620.78</v>
          </cell>
          <cell r="D62">
            <v>0</v>
          </cell>
          <cell r="E62">
            <v>0</v>
          </cell>
          <cell r="F62">
            <v>-193620.78</v>
          </cell>
        </row>
        <row r="63">
          <cell r="A63" t="str">
            <v>4202010199</v>
          </cell>
          <cell r="B63" t="str">
            <v>ร/ดค่าธรรมเนียมอื่น</v>
          </cell>
          <cell r="C63">
            <v>-28</v>
          </cell>
          <cell r="D63">
            <v>0</v>
          </cell>
          <cell r="E63">
            <v>0</v>
          </cell>
          <cell r="F63">
            <v>-28</v>
          </cell>
        </row>
        <row r="64">
          <cell r="A64" t="str">
            <v>4203010101</v>
          </cell>
          <cell r="B64" t="str">
            <v>ร/ด ดบ.เงินฝาก</v>
          </cell>
          <cell r="C64">
            <v>-27.43</v>
          </cell>
          <cell r="D64">
            <v>0</v>
          </cell>
          <cell r="E64">
            <v>0</v>
          </cell>
          <cell r="F64">
            <v>-27.43</v>
          </cell>
        </row>
        <row r="65">
          <cell r="A65" t="str">
            <v>4206010102</v>
          </cell>
          <cell r="B65" t="str">
            <v>ร/ดเหลือจ่าย</v>
          </cell>
          <cell r="C65">
            <v>-150</v>
          </cell>
          <cell r="D65">
            <v>0</v>
          </cell>
          <cell r="E65">
            <v>0</v>
          </cell>
          <cell r="F65">
            <v>-150</v>
          </cell>
        </row>
        <row r="66">
          <cell r="A66" t="str">
            <v>4302030101</v>
          </cell>
          <cell r="B66" t="str">
            <v>ร/ดจากการบริจาค</v>
          </cell>
          <cell r="C66">
            <v>-5338.48</v>
          </cell>
          <cell r="D66">
            <v>0</v>
          </cell>
          <cell r="E66">
            <v>0</v>
          </cell>
          <cell r="F66">
            <v>-5338.48</v>
          </cell>
        </row>
        <row r="67">
          <cell r="A67" t="str">
            <v>4307010103</v>
          </cell>
          <cell r="B67" t="str">
            <v>TR-รับงบบุคลากร</v>
          </cell>
          <cell r="C67">
            <v>-530560</v>
          </cell>
          <cell r="D67">
            <v>0</v>
          </cell>
          <cell r="E67">
            <v>-66320</v>
          </cell>
          <cell r="F67">
            <v>-596880</v>
          </cell>
        </row>
        <row r="68">
          <cell r="A68" t="str">
            <v>4307010105</v>
          </cell>
          <cell r="B68" t="str">
            <v>TR-รับงบดำเนินงาน</v>
          </cell>
          <cell r="C68">
            <v>-2210600.5499999998</v>
          </cell>
          <cell r="D68">
            <v>58000</v>
          </cell>
          <cell r="E68">
            <v>-422915.85</v>
          </cell>
          <cell r="F68">
            <v>-2575516.4</v>
          </cell>
        </row>
        <row r="69">
          <cell r="A69" t="str">
            <v>4307010108</v>
          </cell>
          <cell r="B69" t="str">
            <v>TR-รับงบกลาง</v>
          </cell>
          <cell r="C69">
            <v>-55020</v>
          </cell>
          <cell r="D69">
            <v>0</v>
          </cell>
          <cell r="E69">
            <v>-16548.5</v>
          </cell>
          <cell r="F69">
            <v>-71568.5</v>
          </cell>
        </row>
        <row r="70">
          <cell r="A70" t="str">
            <v>4308010101</v>
          </cell>
          <cell r="B70" t="str">
            <v>TR-สรก.รับเงินนอก</v>
          </cell>
          <cell r="C70">
            <v>-5194457.26</v>
          </cell>
          <cell r="D70">
            <v>0</v>
          </cell>
          <cell r="E70">
            <v>-130602</v>
          </cell>
          <cell r="F70">
            <v>-5325059.26</v>
          </cell>
        </row>
        <row r="71">
          <cell r="A71" t="str">
            <v>4308010105</v>
          </cell>
          <cell r="B71" t="str">
            <v>T/R-ปรับเงินฝากคลัง</v>
          </cell>
          <cell r="C71">
            <v>-2276428.96</v>
          </cell>
          <cell r="D71">
            <v>0</v>
          </cell>
          <cell r="E71">
            <v>-150834.84</v>
          </cell>
          <cell r="F71">
            <v>-2427263.7999999998</v>
          </cell>
        </row>
        <row r="72">
          <cell r="A72" t="str">
            <v>5101010108</v>
          </cell>
          <cell r="B72" t="str">
            <v>ค่าล่วงเวลา</v>
          </cell>
          <cell r="C72">
            <v>750</v>
          </cell>
          <cell r="D72">
            <v>0</v>
          </cell>
          <cell r="E72">
            <v>0</v>
          </cell>
          <cell r="F72">
            <v>750</v>
          </cell>
        </row>
        <row r="73">
          <cell r="A73" t="str">
            <v>5101010115</v>
          </cell>
          <cell r="B73" t="str">
            <v>ค่าตอบแทนพนง.ราชการ</v>
          </cell>
          <cell r="C73">
            <v>530560</v>
          </cell>
          <cell r="D73">
            <v>66320</v>
          </cell>
          <cell r="E73">
            <v>0</v>
          </cell>
          <cell r="F73">
            <v>596880</v>
          </cell>
        </row>
        <row r="74">
          <cell r="A74" t="str">
            <v>5101020106</v>
          </cell>
          <cell r="B74" t="str">
            <v>เงินสมทบปปส.-Rel</v>
          </cell>
          <cell r="C74">
            <v>18000</v>
          </cell>
          <cell r="D74">
            <v>2250</v>
          </cell>
          <cell r="E74">
            <v>0</v>
          </cell>
          <cell r="F74">
            <v>20250</v>
          </cell>
        </row>
        <row r="75">
          <cell r="A75" t="str">
            <v>5101020108</v>
          </cell>
          <cell r="B75" t="str">
            <v>ค่าเช่าบ้าน</v>
          </cell>
          <cell r="C75">
            <v>485629</v>
          </cell>
          <cell r="D75">
            <v>116000</v>
          </cell>
          <cell r="E75">
            <v>-58000</v>
          </cell>
          <cell r="F75">
            <v>543629</v>
          </cell>
        </row>
        <row r="76">
          <cell r="A76" t="str">
            <v>5101020116</v>
          </cell>
          <cell r="B76" t="str">
            <v>เงินสมทบกท.เงินทด</v>
          </cell>
          <cell r="C76">
            <v>1353.72</v>
          </cell>
          <cell r="D76">
            <v>0</v>
          </cell>
          <cell r="E76">
            <v>0</v>
          </cell>
          <cell r="F76">
            <v>1353.72</v>
          </cell>
        </row>
        <row r="77">
          <cell r="A77" t="str">
            <v>5101030101</v>
          </cell>
          <cell r="B77" t="str">
            <v>เงินช่วยการศึกษาบุตร</v>
          </cell>
          <cell r="C77">
            <v>10800</v>
          </cell>
          <cell r="D77">
            <v>8320</v>
          </cell>
          <cell r="E77">
            <v>0</v>
          </cell>
          <cell r="F77">
            <v>19120</v>
          </cell>
        </row>
        <row r="78">
          <cell r="A78" t="str">
            <v>5101030205</v>
          </cell>
          <cell r="B78" t="str">
            <v>ค่ารักษา-นอก-รพ.รัฐ</v>
          </cell>
          <cell r="C78">
            <v>13170</v>
          </cell>
          <cell r="D78">
            <v>500</v>
          </cell>
          <cell r="E78">
            <v>0</v>
          </cell>
          <cell r="F78">
            <v>13670</v>
          </cell>
        </row>
        <row r="79">
          <cell r="A79" t="str">
            <v>5101040202</v>
          </cell>
          <cell r="B79" t="str">
            <v>เงินช่วยการศึกษาบุตร</v>
          </cell>
          <cell r="C79">
            <v>30000</v>
          </cell>
          <cell r="D79">
            <v>7728.5</v>
          </cell>
          <cell r="E79">
            <v>0</v>
          </cell>
          <cell r="F79">
            <v>37728.5</v>
          </cell>
        </row>
        <row r="80">
          <cell r="A80" t="str">
            <v>5101040204</v>
          </cell>
          <cell r="B80" t="str">
            <v>ค่ารักษาบำนาญนอก-รัฐ</v>
          </cell>
          <cell r="C80">
            <v>1050</v>
          </cell>
          <cell r="D80">
            <v>0</v>
          </cell>
          <cell r="E80">
            <v>0</v>
          </cell>
          <cell r="F80">
            <v>1050</v>
          </cell>
        </row>
        <row r="81">
          <cell r="A81" t="str">
            <v>5102010199</v>
          </cell>
          <cell r="B81" t="str">
            <v>คชจ.อบรมในประเทศ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5102030199</v>
          </cell>
          <cell r="B82" t="str">
            <v>คชจ.ฝึกอบรม-ภายนอก</v>
          </cell>
          <cell r="C82">
            <v>56621</v>
          </cell>
          <cell r="D82">
            <v>0</v>
          </cell>
          <cell r="E82">
            <v>0</v>
          </cell>
          <cell r="F82">
            <v>56621</v>
          </cell>
        </row>
        <row r="83">
          <cell r="A83" t="str">
            <v>5103010102</v>
          </cell>
          <cell r="B83" t="str">
            <v>ค่าเบี้ยเลี้ยง</v>
          </cell>
          <cell r="C83">
            <v>54070</v>
          </cell>
          <cell r="D83">
            <v>9040</v>
          </cell>
          <cell r="E83">
            <v>0</v>
          </cell>
          <cell r="F83">
            <v>63110</v>
          </cell>
        </row>
        <row r="84">
          <cell r="A84" t="str">
            <v>5103010103</v>
          </cell>
          <cell r="B84" t="str">
            <v>ค่าที่พัก</v>
          </cell>
          <cell r="C84">
            <v>55690</v>
          </cell>
          <cell r="D84">
            <v>6300</v>
          </cell>
          <cell r="E84">
            <v>0</v>
          </cell>
          <cell r="F84">
            <v>61990</v>
          </cell>
        </row>
        <row r="85">
          <cell r="A85" t="str">
            <v>5103010199</v>
          </cell>
          <cell r="B85" t="str">
            <v>คชจ.เดินทางภายในปท.</v>
          </cell>
          <cell r="C85">
            <v>150483.29999999999</v>
          </cell>
          <cell r="D85">
            <v>16991</v>
          </cell>
          <cell r="E85">
            <v>0</v>
          </cell>
          <cell r="F85">
            <v>167474.29999999999</v>
          </cell>
        </row>
        <row r="86">
          <cell r="A86" t="str">
            <v>5104010104</v>
          </cell>
          <cell r="B86" t="str">
            <v>ค่าวัสดุ</v>
          </cell>
          <cell r="C86">
            <v>115924</v>
          </cell>
          <cell r="D86">
            <v>1540</v>
          </cell>
          <cell r="E86">
            <v>0</v>
          </cell>
          <cell r="F86">
            <v>117464</v>
          </cell>
        </row>
        <row r="87">
          <cell r="A87" t="str">
            <v>5104010107</v>
          </cell>
          <cell r="B87" t="str">
            <v>ค่าซ่อมแซม&amp;บำรุงฯ</v>
          </cell>
          <cell r="C87">
            <v>53166.27</v>
          </cell>
          <cell r="D87">
            <v>6866.1</v>
          </cell>
          <cell r="E87">
            <v>0</v>
          </cell>
          <cell r="F87">
            <v>60032.37</v>
          </cell>
        </row>
        <row r="88">
          <cell r="A88" t="str">
            <v>5104010110</v>
          </cell>
          <cell r="B88" t="str">
            <v>ค่าเชื้อเพลิง</v>
          </cell>
          <cell r="C88">
            <v>35180</v>
          </cell>
          <cell r="D88">
            <v>8240</v>
          </cell>
          <cell r="E88">
            <v>0</v>
          </cell>
          <cell r="F88">
            <v>43420</v>
          </cell>
        </row>
        <row r="89">
          <cell r="A89" t="str">
            <v>5104010112</v>
          </cell>
          <cell r="B89" t="str">
            <v>ค/จเหมาบริการ-ภายนอก</v>
          </cell>
          <cell r="C89">
            <v>758113.31</v>
          </cell>
          <cell r="D89">
            <v>93080</v>
          </cell>
          <cell r="E89">
            <v>0</v>
          </cell>
          <cell r="F89">
            <v>851193.31</v>
          </cell>
        </row>
        <row r="90">
          <cell r="A90" t="str">
            <v>5104010113</v>
          </cell>
          <cell r="B90" t="str">
            <v>ค/จเหมาบริการ-รัฐ</v>
          </cell>
          <cell r="C90">
            <v>18210</v>
          </cell>
          <cell r="D90">
            <v>0</v>
          </cell>
          <cell r="E90">
            <v>0</v>
          </cell>
          <cell r="F90">
            <v>18210</v>
          </cell>
        </row>
        <row r="91">
          <cell r="A91" t="str">
            <v>5104010114</v>
          </cell>
          <cell r="B91" t="str">
            <v>ค่าธรรมเนียมทางกม.</v>
          </cell>
          <cell r="C91">
            <v>111382</v>
          </cell>
          <cell r="D91">
            <v>134698</v>
          </cell>
          <cell r="E91">
            <v>0</v>
          </cell>
          <cell r="F91">
            <v>246080</v>
          </cell>
        </row>
        <row r="92">
          <cell r="A92" t="str">
            <v>5104010115</v>
          </cell>
          <cell r="B92" t="str">
            <v>ค่าธรรมเนียม</v>
          </cell>
          <cell r="C92">
            <v>155</v>
          </cell>
          <cell r="D92">
            <v>0</v>
          </cell>
          <cell r="E92">
            <v>0</v>
          </cell>
          <cell r="F92">
            <v>155</v>
          </cell>
        </row>
        <row r="93">
          <cell r="A93" t="str">
            <v>5104020101</v>
          </cell>
          <cell r="B93" t="str">
            <v>ค่าไฟฟ้า</v>
          </cell>
          <cell r="C93">
            <v>143929.75</v>
          </cell>
          <cell r="D93">
            <v>0</v>
          </cell>
          <cell r="E93">
            <v>0</v>
          </cell>
          <cell r="F93">
            <v>143929.75</v>
          </cell>
        </row>
        <row r="94">
          <cell r="A94" t="str">
            <v>5104020103</v>
          </cell>
          <cell r="B94" t="str">
            <v>ค่าประปา&amp;น้ำบาดาล</v>
          </cell>
          <cell r="C94">
            <v>13528.82</v>
          </cell>
          <cell r="D94">
            <v>1667.49</v>
          </cell>
          <cell r="E94">
            <v>0</v>
          </cell>
          <cell r="F94">
            <v>15196.31</v>
          </cell>
        </row>
        <row r="95">
          <cell r="A95" t="str">
            <v>5104020105</v>
          </cell>
          <cell r="B95" t="str">
            <v>ค่าโทรศัพท์</v>
          </cell>
          <cell r="C95">
            <v>6672.52</v>
          </cell>
          <cell r="D95">
            <v>982.26</v>
          </cell>
          <cell r="E95">
            <v>0</v>
          </cell>
          <cell r="F95">
            <v>7654.78</v>
          </cell>
        </row>
        <row r="96">
          <cell r="A96" t="str">
            <v>5104020106</v>
          </cell>
          <cell r="B96" t="str">
            <v>ค่าสื่อสาร&amp;โทรคมนาคม</v>
          </cell>
          <cell r="C96">
            <v>20544</v>
          </cell>
          <cell r="D96">
            <v>0</v>
          </cell>
          <cell r="E96">
            <v>0</v>
          </cell>
          <cell r="F96">
            <v>20544</v>
          </cell>
        </row>
        <row r="97">
          <cell r="A97" t="str">
            <v>5104020107</v>
          </cell>
          <cell r="B97" t="str">
            <v>ค่าบริการไปรษณีย์</v>
          </cell>
          <cell r="C97">
            <v>33778</v>
          </cell>
          <cell r="D97">
            <v>1537</v>
          </cell>
          <cell r="E97">
            <v>0</v>
          </cell>
          <cell r="F97">
            <v>35315</v>
          </cell>
        </row>
        <row r="98">
          <cell r="A98" t="str">
            <v>5104030207</v>
          </cell>
          <cell r="B98" t="str">
            <v>คชจ.ในการประชุม</v>
          </cell>
          <cell r="C98">
            <v>4700</v>
          </cell>
          <cell r="D98">
            <v>39960</v>
          </cell>
          <cell r="E98">
            <v>0</v>
          </cell>
          <cell r="F98">
            <v>44660</v>
          </cell>
        </row>
        <row r="99">
          <cell r="A99" t="str">
            <v>5104030212</v>
          </cell>
          <cell r="B99" t="str">
            <v>ค่าเช่าเบ็ดเตล็ด-นอก</v>
          </cell>
          <cell r="C99">
            <v>32000</v>
          </cell>
          <cell r="D99">
            <v>0</v>
          </cell>
          <cell r="E99">
            <v>0</v>
          </cell>
          <cell r="F99">
            <v>32000</v>
          </cell>
        </row>
        <row r="100">
          <cell r="A100" t="str">
            <v>5104030218</v>
          </cell>
          <cell r="B100" t="str">
            <v>คชจผลัดส่งร/ดแผ่นดิน</v>
          </cell>
          <cell r="C100">
            <v>150</v>
          </cell>
          <cell r="D100">
            <v>0</v>
          </cell>
          <cell r="E100">
            <v>0</v>
          </cell>
          <cell r="F100">
            <v>150</v>
          </cell>
        </row>
        <row r="101">
          <cell r="A101" t="str">
            <v>5104030299</v>
          </cell>
          <cell r="B101" t="str">
            <v>ค่าใช้สอยอื่น ๆ</v>
          </cell>
          <cell r="C101">
            <v>7000</v>
          </cell>
          <cell r="D101">
            <v>0</v>
          </cell>
          <cell r="E101">
            <v>0</v>
          </cell>
          <cell r="F101">
            <v>7000</v>
          </cell>
        </row>
        <row r="102">
          <cell r="A102" t="str">
            <v>5105010103</v>
          </cell>
          <cell r="B102" t="str">
            <v>ค่าเสื่อม-อาคารสนง.</v>
          </cell>
          <cell r="C102">
            <v>188694.95</v>
          </cell>
          <cell r="D102">
            <v>0</v>
          </cell>
          <cell r="E102">
            <v>0</v>
          </cell>
          <cell r="F102">
            <v>188694.95</v>
          </cell>
        </row>
        <row r="103">
          <cell r="A103" t="str">
            <v>5105010105</v>
          </cell>
          <cell r="B103" t="str">
            <v>ค่าเสื่อม-อาคารอื่น</v>
          </cell>
          <cell r="C103">
            <v>39756.69</v>
          </cell>
          <cell r="D103">
            <v>0</v>
          </cell>
          <cell r="E103">
            <v>0</v>
          </cell>
          <cell r="F103">
            <v>39756.69</v>
          </cell>
        </row>
        <row r="104">
          <cell r="A104" t="str">
            <v>5105010107</v>
          </cell>
          <cell r="B104" t="str">
            <v>ค่าเสื่อม-สิ่งปลูกฯ</v>
          </cell>
          <cell r="C104">
            <v>150474.9</v>
          </cell>
          <cell r="D104">
            <v>0</v>
          </cell>
          <cell r="E104">
            <v>0</v>
          </cell>
          <cell r="F104">
            <v>150474.9</v>
          </cell>
        </row>
        <row r="105">
          <cell r="A105" t="str">
            <v>5105010109</v>
          </cell>
          <cell r="B105" t="str">
            <v>ค่าเสื่อม-ค.สนง.</v>
          </cell>
          <cell r="C105">
            <v>38971.49</v>
          </cell>
          <cell r="D105">
            <v>0</v>
          </cell>
          <cell r="E105">
            <v>0</v>
          </cell>
          <cell r="F105">
            <v>38971.49</v>
          </cell>
        </row>
        <row r="106">
          <cell r="A106" t="str">
            <v>5105010111</v>
          </cell>
          <cell r="B106" t="str">
            <v>ค่าเสื่อม-ค.ยานพาหนะ</v>
          </cell>
          <cell r="C106">
            <v>392347.73</v>
          </cell>
          <cell r="D106">
            <v>0</v>
          </cell>
          <cell r="E106">
            <v>0</v>
          </cell>
          <cell r="F106">
            <v>392347.73</v>
          </cell>
        </row>
        <row r="107">
          <cell r="A107" t="str">
            <v>5105010113</v>
          </cell>
          <cell r="B107" t="str">
            <v>ค่าเสื่อม-ค.ไฟฟ้า</v>
          </cell>
          <cell r="C107">
            <v>18697.77</v>
          </cell>
          <cell r="D107">
            <v>0</v>
          </cell>
          <cell r="E107">
            <v>0</v>
          </cell>
          <cell r="F107">
            <v>18697.77</v>
          </cell>
        </row>
        <row r="108">
          <cell r="A108" t="str">
            <v>5105010115</v>
          </cell>
          <cell r="B108" t="str">
            <v>ค่าเสื่อม-ค.โฆษณา</v>
          </cell>
          <cell r="C108">
            <v>4245.09</v>
          </cell>
          <cell r="D108">
            <v>0</v>
          </cell>
          <cell r="E108">
            <v>0</v>
          </cell>
          <cell r="F108">
            <v>4245.09</v>
          </cell>
        </row>
        <row r="109">
          <cell r="A109" t="str">
            <v>5105010117</v>
          </cell>
          <cell r="B109" t="str">
            <v>ค่าเสื่อม-ค.เกษตร</v>
          </cell>
          <cell r="C109">
            <v>5603.05</v>
          </cell>
          <cell r="D109">
            <v>0</v>
          </cell>
          <cell r="E109">
            <v>0</v>
          </cell>
          <cell r="F109">
            <v>5603.05</v>
          </cell>
        </row>
        <row r="110">
          <cell r="A110" t="str">
            <v>5105010123</v>
          </cell>
          <cell r="B110" t="str">
            <v>ค่าเสื่อม-ค.สำรวจ</v>
          </cell>
          <cell r="C110">
            <v>333.33</v>
          </cell>
          <cell r="D110">
            <v>0</v>
          </cell>
          <cell r="E110">
            <v>0</v>
          </cell>
          <cell r="F110">
            <v>333.33</v>
          </cell>
        </row>
        <row r="111">
          <cell r="A111" t="str">
            <v>5105010127</v>
          </cell>
          <cell r="B111" t="str">
            <v>ค่าเสื่อม-ค.คอมฯ</v>
          </cell>
          <cell r="C111">
            <v>84541.54</v>
          </cell>
          <cell r="D111">
            <v>0</v>
          </cell>
          <cell r="E111">
            <v>0</v>
          </cell>
          <cell r="F111">
            <v>84541.54</v>
          </cell>
        </row>
        <row r="112">
          <cell r="A112" t="str">
            <v>5209010112</v>
          </cell>
          <cell r="B112" t="str">
            <v>T/Eเบิกเกินส่งคืน</v>
          </cell>
          <cell r="C112">
            <v>3465.29</v>
          </cell>
          <cell r="D112">
            <v>0</v>
          </cell>
          <cell r="E112">
            <v>0</v>
          </cell>
          <cell r="F112">
            <v>3465.29</v>
          </cell>
        </row>
        <row r="113">
          <cell r="A113" t="str">
            <v>5210010102</v>
          </cell>
          <cell r="B113" t="str">
            <v>T/E-โอนเงินให้สรก.</v>
          </cell>
          <cell r="C113">
            <v>2276428.96</v>
          </cell>
          <cell r="D113">
            <v>150834.84</v>
          </cell>
          <cell r="E113">
            <v>0</v>
          </cell>
          <cell r="F113">
            <v>2427263.7999999998</v>
          </cell>
        </row>
        <row r="114">
          <cell r="A114" t="str">
            <v>5210010103</v>
          </cell>
          <cell r="B114" t="str">
            <v>T/E-โอนร/ดผ/ดให้บก.</v>
          </cell>
          <cell r="C114">
            <v>205.43</v>
          </cell>
          <cell r="D114">
            <v>0</v>
          </cell>
          <cell r="E114">
            <v>0</v>
          </cell>
          <cell r="F114">
            <v>205.43</v>
          </cell>
        </row>
        <row r="115">
          <cell r="A115" t="str">
            <v>5210010105</v>
          </cell>
          <cell r="B115" t="str">
            <v>T/E-ปรับเงินฝากคลัง</v>
          </cell>
          <cell r="C115">
            <v>5194457.26</v>
          </cell>
          <cell r="D115">
            <v>130602</v>
          </cell>
          <cell r="E115">
            <v>0</v>
          </cell>
          <cell r="F115">
            <v>5325059.26</v>
          </cell>
        </row>
        <row r="116">
          <cell r="A116" t="str">
            <v>5301010101</v>
          </cell>
          <cell r="B116" t="str">
            <v>ปรับหมวดรายจ่าย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รวมรหัสหน่วยเบิกจ่าย 0701300067</v>
          </cell>
          <cell r="B117"/>
          <cell r="C117">
            <v>0</v>
          </cell>
          <cell r="D117">
            <v>3762807.11</v>
          </cell>
          <cell r="E117">
            <v>-3762807.11</v>
          </cell>
          <cell r="F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workbookViewId="0">
      <selection activeCell="K9" sqref="K9"/>
    </sheetView>
  </sheetViews>
  <sheetFormatPr defaultRowHeight="24" x14ac:dyDescent="0.55000000000000004"/>
  <cols>
    <col min="1" max="1" width="17.625" style="123" customWidth="1"/>
    <col min="2" max="2" width="21.375" style="123" customWidth="1"/>
    <col min="3" max="3" width="14.25" style="164" customWidth="1"/>
    <col min="4" max="6" width="14.5" style="164" customWidth="1"/>
    <col min="7" max="256" width="9" style="123"/>
    <col min="257" max="257" width="17.625" style="123" customWidth="1"/>
    <col min="258" max="258" width="21.375" style="123" customWidth="1"/>
    <col min="259" max="259" width="14.25" style="123" customWidth="1"/>
    <col min="260" max="262" width="14.5" style="123" customWidth="1"/>
    <col min="263" max="512" width="9" style="123"/>
    <col min="513" max="513" width="17.625" style="123" customWidth="1"/>
    <col min="514" max="514" width="21.375" style="123" customWidth="1"/>
    <col min="515" max="515" width="14.25" style="123" customWidth="1"/>
    <col min="516" max="518" width="14.5" style="123" customWidth="1"/>
    <col min="519" max="768" width="9" style="123"/>
    <col min="769" max="769" width="17.625" style="123" customWidth="1"/>
    <col min="770" max="770" width="21.375" style="123" customWidth="1"/>
    <col min="771" max="771" width="14.25" style="123" customWidth="1"/>
    <col min="772" max="774" width="14.5" style="123" customWidth="1"/>
    <col min="775" max="1024" width="9" style="123"/>
    <col min="1025" max="1025" width="17.625" style="123" customWidth="1"/>
    <col min="1026" max="1026" width="21.375" style="123" customWidth="1"/>
    <col min="1027" max="1027" width="14.25" style="123" customWidth="1"/>
    <col min="1028" max="1030" width="14.5" style="123" customWidth="1"/>
    <col min="1031" max="1280" width="9" style="123"/>
    <col min="1281" max="1281" width="17.625" style="123" customWidth="1"/>
    <col min="1282" max="1282" width="21.375" style="123" customWidth="1"/>
    <col min="1283" max="1283" width="14.25" style="123" customWidth="1"/>
    <col min="1284" max="1286" width="14.5" style="123" customWidth="1"/>
    <col min="1287" max="1536" width="9" style="123"/>
    <col min="1537" max="1537" width="17.625" style="123" customWidth="1"/>
    <col min="1538" max="1538" width="21.375" style="123" customWidth="1"/>
    <col min="1539" max="1539" width="14.25" style="123" customWidth="1"/>
    <col min="1540" max="1542" width="14.5" style="123" customWidth="1"/>
    <col min="1543" max="1792" width="9" style="123"/>
    <col min="1793" max="1793" width="17.625" style="123" customWidth="1"/>
    <col min="1794" max="1794" width="21.375" style="123" customWidth="1"/>
    <col min="1795" max="1795" width="14.25" style="123" customWidth="1"/>
    <col min="1796" max="1798" width="14.5" style="123" customWidth="1"/>
    <col min="1799" max="2048" width="9" style="123"/>
    <col min="2049" max="2049" width="17.625" style="123" customWidth="1"/>
    <col min="2050" max="2050" width="21.375" style="123" customWidth="1"/>
    <col min="2051" max="2051" width="14.25" style="123" customWidth="1"/>
    <col min="2052" max="2054" width="14.5" style="123" customWidth="1"/>
    <col min="2055" max="2304" width="9" style="123"/>
    <col min="2305" max="2305" width="17.625" style="123" customWidth="1"/>
    <col min="2306" max="2306" width="21.375" style="123" customWidth="1"/>
    <col min="2307" max="2307" width="14.25" style="123" customWidth="1"/>
    <col min="2308" max="2310" width="14.5" style="123" customWidth="1"/>
    <col min="2311" max="2560" width="9" style="123"/>
    <col min="2561" max="2561" width="17.625" style="123" customWidth="1"/>
    <col min="2562" max="2562" width="21.375" style="123" customWidth="1"/>
    <col min="2563" max="2563" width="14.25" style="123" customWidth="1"/>
    <col min="2564" max="2566" width="14.5" style="123" customWidth="1"/>
    <col min="2567" max="2816" width="9" style="123"/>
    <col min="2817" max="2817" width="17.625" style="123" customWidth="1"/>
    <col min="2818" max="2818" width="21.375" style="123" customWidth="1"/>
    <col min="2819" max="2819" width="14.25" style="123" customWidth="1"/>
    <col min="2820" max="2822" width="14.5" style="123" customWidth="1"/>
    <col min="2823" max="3072" width="9" style="123"/>
    <col min="3073" max="3073" width="17.625" style="123" customWidth="1"/>
    <col min="3074" max="3074" width="21.375" style="123" customWidth="1"/>
    <col min="3075" max="3075" width="14.25" style="123" customWidth="1"/>
    <col min="3076" max="3078" width="14.5" style="123" customWidth="1"/>
    <col min="3079" max="3328" width="9" style="123"/>
    <col min="3329" max="3329" width="17.625" style="123" customWidth="1"/>
    <col min="3330" max="3330" width="21.375" style="123" customWidth="1"/>
    <col min="3331" max="3331" width="14.25" style="123" customWidth="1"/>
    <col min="3332" max="3334" width="14.5" style="123" customWidth="1"/>
    <col min="3335" max="3584" width="9" style="123"/>
    <col min="3585" max="3585" width="17.625" style="123" customWidth="1"/>
    <col min="3586" max="3586" width="21.375" style="123" customWidth="1"/>
    <col min="3587" max="3587" width="14.25" style="123" customWidth="1"/>
    <col min="3588" max="3590" width="14.5" style="123" customWidth="1"/>
    <col min="3591" max="3840" width="9" style="123"/>
    <col min="3841" max="3841" width="17.625" style="123" customWidth="1"/>
    <col min="3842" max="3842" width="21.375" style="123" customWidth="1"/>
    <col min="3843" max="3843" width="14.25" style="123" customWidth="1"/>
    <col min="3844" max="3846" width="14.5" style="123" customWidth="1"/>
    <col min="3847" max="4096" width="9" style="123"/>
    <col min="4097" max="4097" width="17.625" style="123" customWidth="1"/>
    <col min="4098" max="4098" width="21.375" style="123" customWidth="1"/>
    <col min="4099" max="4099" width="14.25" style="123" customWidth="1"/>
    <col min="4100" max="4102" width="14.5" style="123" customWidth="1"/>
    <col min="4103" max="4352" width="9" style="123"/>
    <col min="4353" max="4353" width="17.625" style="123" customWidth="1"/>
    <col min="4354" max="4354" width="21.375" style="123" customWidth="1"/>
    <col min="4355" max="4355" width="14.25" style="123" customWidth="1"/>
    <col min="4356" max="4358" width="14.5" style="123" customWidth="1"/>
    <col min="4359" max="4608" width="9" style="123"/>
    <col min="4609" max="4609" width="17.625" style="123" customWidth="1"/>
    <col min="4610" max="4610" width="21.375" style="123" customWidth="1"/>
    <col min="4611" max="4611" width="14.25" style="123" customWidth="1"/>
    <col min="4612" max="4614" width="14.5" style="123" customWidth="1"/>
    <col min="4615" max="4864" width="9" style="123"/>
    <col min="4865" max="4865" width="17.625" style="123" customWidth="1"/>
    <col min="4866" max="4866" width="21.375" style="123" customWidth="1"/>
    <col min="4867" max="4867" width="14.25" style="123" customWidth="1"/>
    <col min="4868" max="4870" width="14.5" style="123" customWidth="1"/>
    <col min="4871" max="5120" width="9" style="123"/>
    <col min="5121" max="5121" width="17.625" style="123" customWidth="1"/>
    <col min="5122" max="5122" width="21.375" style="123" customWidth="1"/>
    <col min="5123" max="5123" width="14.25" style="123" customWidth="1"/>
    <col min="5124" max="5126" width="14.5" style="123" customWidth="1"/>
    <col min="5127" max="5376" width="9" style="123"/>
    <col min="5377" max="5377" width="17.625" style="123" customWidth="1"/>
    <col min="5378" max="5378" width="21.375" style="123" customWidth="1"/>
    <col min="5379" max="5379" width="14.25" style="123" customWidth="1"/>
    <col min="5380" max="5382" width="14.5" style="123" customWidth="1"/>
    <col min="5383" max="5632" width="9" style="123"/>
    <col min="5633" max="5633" width="17.625" style="123" customWidth="1"/>
    <col min="5634" max="5634" width="21.375" style="123" customWidth="1"/>
    <col min="5635" max="5635" width="14.25" style="123" customWidth="1"/>
    <col min="5636" max="5638" width="14.5" style="123" customWidth="1"/>
    <col min="5639" max="5888" width="9" style="123"/>
    <col min="5889" max="5889" width="17.625" style="123" customWidth="1"/>
    <col min="5890" max="5890" width="21.375" style="123" customWidth="1"/>
    <col min="5891" max="5891" width="14.25" style="123" customWidth="1"/>
    <col min="5892" max="5894" width="14.5" style="123" customWidth="1"/>
    <col min="5895" max="6144" width="9" style="123"/>
    <col min="6145" max="6145" width="17.625" style="123" customWidth="1"/>
    <col min="6146" max="6146" width="21.375" style="123" customWidth="1"/>
    <col min="6147" max="6147" width="14.25" style="123" customWidth="1"/>
    <col min="6148" max="6150" width="14.5" style="123" customWidth="1"/>
    <col min="6151" max="6400" width="9" style="123"/>
    <col min="6401" max="6401" width="17.625" style="123" customWidth="1"/>
    <col min="6402" max="6402" width="21.375" style="123" customWidth="1"/>
    <col min="6403" max="6403" width="14.25" style="123" customWidth="1"/>
    <col min="6404" max="6406" width="14.5" style="123" customWidth="1"/>
    <col min="6407" max="6656" width="9" style="123"/>
    <col min="6657" max="6657" width="17.625" style="123" customWidth="1"/>
    <col min="6658" max="6658" width="21.375" style="123" customWidth="1"/>
    <col min="6659" max="6659" width="14.25" style="123" customWidth="1"/>
    <col min="6660" max="6662" width="14.5" style="123" customWidth="1"/>
    <col min="6663" max="6912" width="9" style="123"/>
    <col min="6913" max="6913" width="17.625" style="123" customWidth="1"/>
    <col min="6914" max="6914" width="21.375" style="123" customWidth="1"/>
    <col min="6915" max="6915" width="14.25" style="123" customWidth="1"/>
    <col min="6916" max="6918" width="14.5" style="123" customWidth="1"/>
    <col min="6919" max="7168" width="9" style="123"/>
    <col min="7169" max="7169" width="17.625" style="123" customWidth="1"/>
    <col min="7170" max="7170" width="21.375" style="123" customWidth="1"/>
    <col min="7171" max="7171" width="14.25" style="123" customWidth="1"/>
    <col min="7172" max="7174" width="14.5" style="123" customWidth="1"/>
    <col min="7175" max="7424" width="9" style="123"/>
    <col min="7425" max="7425" width="17.625" style="123" customWidth="1"/>
    <col min="7426" max="7426" width="21.375" style="123" customWidth="1"/>
    <col min="7427" max="7427" width="14.25" style="123" customWidth="1"/>
    <col min="7428" max="7430" width="14.5" style="123" customWidth="1"/>
    <col min="7431" max="7680" width="9" style="123"/>
    <col min="7681" max="7681" width="17.625" style="123" customWidth="1"/>
    <col min="7682" max="7682" width="21.375" style="123" customWidth="1"/>
    <col min="7683" max="7683" width="14.25" style="123" customWidth="1"/>
    <col min="7684" max="7686" width="14.5" style="123" customWidth="1"/>
    <col min="7687" max="7936" width="9" style="123"/>
    <col min="7937" max="7937" width="17.625" style="123" customWidth="1"/>
    <col min="7938" max="7938" width="21.375" style="123" customWidth="1"/>
    <col min="7939" max="7939" width="14.25" style="123" customWidth="1"/>
    <col min="7940" max="7942" width="14.5" style="123" customWidth="1"/>
    <col min="7943" max="8192" width="9" style="123"/>
    <col min="8193" max="8193" width="17.625" style="123" customWidth="1"/>
    <col min="8194" max="8194" width="21.375" style="123" customWidth="1"/>
    <col min="8195" max="8195" width="14.25" style="123" customWidth="1"/>
    <col min="8196" max="8198" width="14.5" style="123" customWidth="1"/>
    <col min="8199" max="8448" width="9" style="123"/>
    <col min="8449" max="8449" width="17.625" style="123" customWidth="1"/>
    <col min="8450" max="8450" width="21.375" style="123" customWidth="1"/>
    <col min="8451" max="8451" width="14.25" style="123" customWidth="1"/>
    <col min="8452" max="8454" width="14.5" style="123" customWidth="1"/>
    <col min="8455" max="8704" width="9" style="123"/>
    <col min="8705" max="8705" width="17.625" style="123" customWidth="1"/>
    <col min="8706" max="8706" width="21.375" style="123" customWidth="1"/>
    <col min="8707" max="8707" width="14.25" style="123" customWidth="1"/>
    <col min="8708" max="8710" width="14.5" style="123" customWidth="1"/>
    <col min="8711" max="8960" width="9" style="123"/>
    <col min="8961" max="8961" width="17.625" style="123" customWidth="1"/>
    <col min="8962" max="8962" width="21.375" style="123" customWidth="1"/>
    <col min="8963" max="8963" width="14.25" style="123" customWidth="1"/>
    <col min="8964" max="8966" width="14.5" style="123" customWidth="1"/>
    <col min="8967" max="9216" width="9" style="123"/>
    <col min="9217" max="9217" width="17.625" style="123" customWidth="1"/>
    <col min="9218" max="9218" width="21.375" style="123" customWidth="1"/>
    <col min="9219" max="9219" width="14.25" style="123" customWidth="1"/>
    <col min="9220" max="9222" width="14.5" style="123" customWidth="1"/>
    <col min="9223" max="9472" width="9" style="123"/>
    <col min="9473" max="9473" width="17.625" style="123" customWidth="1"/>
    <col min="9474" max="9474" width="21.375" style="123" customWidth="1"/>
    <col min="9475" max="9475" width="14.25" style="123" customWidth="1"/>
    <col min="9476" max="9478" width="14.5" style="123" customWidth="1"/>
    <col min="9479" max="9728" width="9" style="123"/>
    <col min="9729" max="9729" width="17.625" style="123" customWidth="1"/>
    <col min="9730" max="9730" width="21.375" style="123" customWidth="1"/>
    <col min="9731" max="9731" width="14.25" style="123" customWidth="1"/>
    <col min="9732" max="9734" width="14.5" style="123" customWidth="1"/>
    <col min="9735" max="9984" width="9" style="123"/>
    <col min="9985" max="9985" width="17.625" style="123" customWidth="1"/>
    <col min="9986" max="9986" width="21.375" style="123" customWidth="1"/>
    <col min="9987" max="9987" width="14.25" style="123" customWidth="1"/>
    <col min="9988" max="9990" width="14.5" style="123" customWidth="1"/>
    <col min="9991" max="10240" width="9" style="123"/>
    <col min="10241" max="10241" width="17.625" style="123" customWidth="1"/>
    <col min="10242" max="10242" width="21.375" style="123" customWidth="1"/>
    <col min="10243" max="10243" width="14.25" style="123" customWidth="1"/>
    <col min="10244" max="10246" width="14.5" style="123" customWidth="1"/>
    <col min="10247" max="10496" width="9" style="123"/>
    <col min="10497" max="10497" width="17.625" style="123" customWidth="1"/>
    <col min="10498" max="10498" width="21.375" style="123" customWidth="1"/>
    <col min="10499" max="10499" width="14.25" style="123" customWidth="1"/>
    <col min="10500" max="10502" width="14.5" style="123" customWidth="1"/>
    <col min="10503" max="10752" width="9" style="123"/>
    <col min="10753" max="10753" width="17.625" style="123" customWidth="1"/>
    <col min="10754" max="10754" width="21.375" style="123" customWidth="1"/>
    <col min="10755" max="10755" width="14.25" style="123" customWidth="1"/>
    <col min="10756" max="10758" width="14.5" style="123" customWidth="1"/>
    <col min="10759" max="11008" width="9" style="123"/>
    <col min="11009" max="11009" width="17.625" style="123" customWidth="1"/>
    <col min="11010" max="11010" width="21.375" style="123" customWidth="1"/>
    <col min="11011" max="11011" width="14.25" style="123" customWidth="1"/>
    <col min="11012" max="11014" width="14.5" style="123" customWidth="1"/>
    <col min="11015" max="11264" width="9" style="123"/>
    <col min="11265" max="11265" width="17.625" style="123" customWidth="1"/>
    <col min="11266" max="11266" width="21.375" style="123" customWidth="1"/>
    <col min="11267" max="11267" width="14.25" style="123" customWidth="1"/>
    <col min="11268" max="11270" width="14.5" style="123" customWidth="1"/>
    <col min="11271" max="11520" width="9" style="123"/>
    <col min="11521" max="11521" width="17.625" style="123" customWidth="1"/>
    <col min="11522" max="11522" width="21.375" style="123" customWidth="1"/>
    <col min="11523" max="11523" width="14.25" style="123" customWidth="1"/>
    <col min="11524" max="11526" width="14.5" style="123" customWidth="1"/>
    <col min="11527" max="11776" width="9" style="123"/>
    <col min="11777" max="11777" width="17.625" style="123" customWidth="1"/>
    <col min="11778" max="11778" width="21.375" style="123" customWidth="1"/>
    <col min="11779" max="11779" width="14.25" style="123" customWidth="1"/>
    <col min="11780" max="11782" width="14.5" style="123" customWidth="1"/>
    <col min="11783" max="12032" width="9" style="123"/>
    <col min="12033" max="12033" width="17.625" style="123" customWidth="1"/>
    <col min="12034" max="12034" width="21.375" style="123" customWidth="1"/>
    <col min="12035" max="12035" width="14.25" style="123" customWidth="1"/>
    <col min="12036" max="12038" width="14.5" style="123" customWidth="1"/>
    <col min="12039" max="12288" width="9" style="123"/>
    <col min="12289" max="12289" width="17.625" style="123" customWidth="1"/>
    <col min="12290" max="12290" width="21.375" style="123" customWidth="1"/>
    <col min="12291" max="12291" width="14.25" style="123" customWidth="1"/>
    <col min="12292" max="12294" width="14.5" style="123" customWidth="1"/>
    <col min="12295" max="12544" width="9" style="123"/>
    <col min="12545" max="12545" width="17.625" style="123" customWidth="1"/>
    <col min="12546" max="12546" width="21.375" style="123" customWidth="1"/>
    <col min="12547" max="12547" width="14.25" style="123" customWidth="1"/>
    <col min="12548" max="12550" width="14.5" style="123" customWidth="1"/>
    <col min="12551" max="12800" width="9" style="123"/>
    <col min="12801" max="12801" width="17.625" style="123" customWidth="1"/>
    <col min="12802" max="12802" width="21.375" style="123" customWidth="1"/>
    <col min="12803" max="12803" width="14.25" style="123" customWidth="1"/>
    <col min="12804" max="12806" width="14.5" style="123" customWidth="1"/>
    <col min="12807" max="13056" width="9" style="123"/>
    <col min="13057" max="13057" width="17.625" style="123" customWidth="1"/>
    <col min="13058" max="13058" width="21.375" style="123" customWidth="1"/>
    <col min="13059" max="13059" width="14.25" style="123" customWidth="1"/>
    <col min="13060" max="13062" width="14.5" style="123" customWidth="1"/>
    <col min="13063" max="13312" width="9" style="123"/>
    <col min="13313" max="13313" width="17.625" style="123" customWidth="1"/>
    <col min="13314" max="13314" width="21.375" style="123" customWidth="1"/>
    <col min="13315" max="13315" width="14.25" style="123" customWidth="1"/>
    <col min="13316" max="13318" width="14.5" style="123" customWidth="1"/>
    <col min="13319" max="13568" width="9" style="123"/>
    <col min="13569" max="13569" width="17.625" style="123" customWidth="1"/>
    <col min="13570" max="13570" width="21.375" style="123" customWidth="1"/>
    <col min="13571" max="13571" width="14.25" style="123" customWidth="1"/>
    <col min="13572" max="13574" width="14.5" style="123" customWidth="1"/>
    <col min="13575" max="13824" width="9" style="123"/>
    <col min="13825" max="13825" width="17.625" style="123" customWidth="1"/>
    <col min="13826" max="13826" width="21.375" style="123" customWidth="1"/>
    <col min="13827" max="13827" width="14.25" style="123" customWidth="1"/>
    <col min="13828" max="13830" width="14.5" style="123" customWidth="1"/>
    <col min="13831" max="14080" width="9" style="123"/>
    <col min="14081" max="14081" width="17.625" style="123" customWidth="1"/>
    <col min="14082" max="14082" width="21.375" style="123" customWidth="1"/>
    <col min="14083" max="14083" width="14.25" style="123" customWidth="1"/>
    <col min="14084" max="14086" width="14.5" style="123" customWidth="1"/>
    <col min="14087" max="14336" width="9" style="123"/>
    <col min="14337" max="14337" width="17.625" style="123" customWidth="1"/>
    <col min="14338" max="14338" width="21.375" style="123" customWidth="1"/>
    <col min="14339" max="14339" width="14.25" style="123" customWidth="1"/>
    <col min="14340" max="14342" width="14.5" style="123" customWidth="1"/>
    <col min="14343" max="14592" width="9" style="123"/>
    <col min="14593" max="14593" width="17.625" style="123" customWidth="1"/>
    <col min="14594" max="14594" width="21.375" style="123" customWidth="1"/>
    <col min="14595" max="14595" width="14.25" style="123" customWidth="1"/>
    <col min="14596" max="14598" width="14.5" style="123" customWidth="1"/>
    <col min="14599" max="14848" width="9" style="123"/>
    <col min="14849" max="14849" width="17.625" style="123" customWidth="1"/>
    <col min="14850" max="14850" width="21.375" style="123" customWidth="1"/>
    <col min="14851" max="14851" width="14.25" style="123" customWidth="1"/>
    <col min="14852" max="14854" width="14.5" style="123" customWidth="1"/>
    <col min="14855" max="15104" width="9" style="123"/>
    <col min="15105" max="15105" width="17.625" style="123" customWidth="1"/>
    <col min="15106" max="15106" width="21.375" style="123" customWidth="1"/>
    <col min="15107" max="15107" width="14.25" style="123" customWidth="1"/>
    <col min="15108" max="15110" width="14.5" style="123" customWidth="1"/>
    <col min="15111" max="15360" width="9" style="123"/>
    <col min="15361" max="15361" width="17.625" style="123" customWidth="1"/>
    <col min="15362" max="15362" width="21.375" style="123" customWidth="1"/>
    <col min="15363" max="15363" width="14.25" style="123" customWidth="1"/>
    <col min="15364" max="15366" width="14.5" style="123" customWidth="1"/>
    <col min="15367" max="15616" width="9" style="123"/>
    <col min="15617" max="15617" width="17.625" style="123" customWidth="1"/>
    <col min="15618" max="15618" width="21.375" style="123" customWidth="1"/>
    <col min="15619" max="15619" width="14.25" style="123" customWidth="1"/>
    <col min="15620" max="15622" width="14.5" style="123" customWidth="1"/>
    <col min="15623" max="15872" width="9" style="123"/>
    <col min="15873" max="15873" width="17.625" style="123" customWidth="1"/>
    <col min="15874" max="15874" width="21.375" style="123" customWidth="1"/>
    <col min="15875" max="15875" width="14.25" style="123" customWidth="1"/>
    <col min="15876" max="15878" width="14.5" style="123" customWidth="1"/>
    <col min="15879" max="16128" width="9" style="123"/>
    <col min="16129" max="16129" width="17.625" style="123" customWidth="1"/>
    <col min="16130" max="16130" width="21.375" style="123" customWidth="1"/>
    <col min="16131" max="16131" width="14.25" style="123" customWidth="1"/>
    <col min="16132" max="16134" width="14.5" style="123" customWidth="1"/>
    <col min="16135" max="16384" width="9" style="123"/>
  </cols>
  <sheetData>
    <row r="1" spans="1:6" x14ac:dyDescent="0.55000000000000004">
      <c r="A1" s="215" t="s">
        <v>174</v>
      </c>
      <c r="B1" s="215"/>
      <c r="C1" s="215"/>
      <c r="D1" s="215"/>
      <c r="E1" s="215"/>
      <c r="F1" s="215"/>
    </row>
    <row r="2" spans="1:6" x14ac:dyDescent="0.55000000000000004">
      <c r="A2" s="215" t="s">
        <v>0</v>
      </c>
      <c r="B2" s="215"/>
      <c r="C2" s="215"/>
      <c r="D2" s="215"/>
      <c r="E2" s="215"/>
      <c r="F2" s="215"/>
    </row>
    <row r="3" spans="1:6" x14ac:dyDescent="0.55000000000000004">
      <c r="A3" s="215" t="s">
        <v>1</v>
      </c>
      <c r="B3" s="215"/>
      <c r="C3" s="215"/>
      <c r="D3" s="215"/>
      <c r="E3" s="215"/>
      <c r="F3" s="215"/>
    </row>
    <row r="4" spans="1:6" x14ac:dyDescent="0.55000000000000004">
      <c r="A4" s="216" t="s">
        <v>197</v>
      </c>
      <c r="B4" s="216"/>
      <c r="C4" s="216"/>
      <c r="D4" s="216"/>
      <c r="E4" s="216"/>
      <c r="F4" s="216"/>
    </row>
    <row r="5" spans="1:6" x14ac:dyDescent="0.55000000000000004">
      <c r="A5" s="178" t="str">
        <f>[1]รายงานงบทดลองหน่วยเบิกจ่ายรายเด!A6</f>
        <v>รหัสบัญชีแยกประเภท</v>
      </c>
      <c r="B5" s="178" t="str">
        <f>[1]รายงานงบทดลองหน่วยเบิกจ่ายรายเด!B6</f>
        <v>ชื่อบัญชีแยกประเภท</v>
      </c>
      <c r="C5" s="178" t="str">
        <f>[1]รายงานงบทดลองหน่วยเบิกจ่ายรายเด!C6</f>
        <v>ยอดยกมา</v>
      </c>
      <c r="D5" s="178" t="str">
        <f>[1]รายงานงบทดลองหน่วยเบิกจ่ายรายเด!D6</f>
        <v>เดบิต</v>
      </c>
      <c r="E5" s="178" t="str">
        <f>[1]รายงานงบทดลองหน่วยเบิกจ่ายรายเด!E6</f>
        <v>เครดิต</v>
      </c>
      <c r="F5" s="178" t="str">
        <f>[1]รายงานงบทดลองหน่วยเบิกจ่ายรายเด!F6</f>
        <v>ยอดยกไป</v>
      </c>
    </row>
    <row r="6" spans="1:6" x14ac:dyDescent="0.55000000000000004">
      <c r="A6" s="179" t="str">
        <f>[1]รายงานงบทดลองหน่วยเบิกจ่ายรายเด!A7</f>
        <v>1101010101</v>
      </c>
      <c r="B6" s="179" t="str">
        <f>[1]รายงานงบทดลองหน่วยเบิกจ่ายรายเด!B7</f>
        <v>เงินสดในมือ</v>
      </c>
      <c r="C6" s="180">
        <f>[1]รายงานงบทดลองหน่วยเบิกจ่ายรายเด!C7</f>
        <v>0</v>
      </c>
      <c r="D6" s="180">
        <f>[1]รายงานงบทดลองหน่วยเบิกจ่ายรายเด!D7</f>
        <v>52705.61</v>
      </c>
      <c r="E6" s="180">
        <f>[1]รายงานงบทดลองหน่วยเบิกจ่ายรายเด!E7</f>
        <v>-52705.61</v>
      </c>
      <c r="F6" s="180">
        <f>[1]รายงานงบทดลองหน่วยเบิกจ่ายรายเด!F7</f>
        <v>0</v>
      </c>
    </row>
    <row r="7" spans="1:6" x14ac:dyDescent="0.55000000000000004">
      <c r="A7" s="179" t="str">
        <f>[1]รายงานงบทดลองหน่วยเบิกจ่ายรายเด!A8</f>
        <v>1101010104</v>
      </c>
      <c r="B7" s="179" t="str">
        <f>[1]รายงานงบทดลองหน่วยเบิกจ่ายรายเด!B8</f>
        <v>เงินทดรองราชการ</v>
      </c>
      <c r="C7" s="180">
        <f>[1]รายงานงบทดลองหน่วยเบิกจ่ายรายเด!C8</f>
        <v>25000</v>
      </c>
      <c r="D7" s="180">
        <f>[1]รายงานงบทดลองหน่วยเบิกจ่ายรายเด!D8</f>
        <v>0</v>
      </c>
      <c r="E7" s="180">
        <f>[1]รายงานงบทดลองหน่วยเบิกจ่ายรายเด!E8</f>
        <v>0</v>
      </c>
      <c r="F7" s="180">
        <f>[1]รายงานงบทดลองหน่วยเบิกจ่ายรายเด!F8</f>
        <v>25000</v>
      </c>
    </row>
    <row r="8" spans="1:6" x14ac:dyDescent="0.55000000000000004">
      <c r="A8" s="179" t="str">
        <f>[1]รายงานงบทดลองหน่วยเบิกจ่ายรายเด!A9</f>
        <v>1101010112</v>
      </c>
      <c r="B8" s="179" t="str">
        <f>[1]รายงานงบทดลองหน่วยเบิกจ่ายรายเด!B9</f>
        <v>พักเงินนำส่ง</v>
      </c>
      <c r="C8" s="180">
        <f>[1]รายงานงบทดลองหน่วยเบิกจ่ายรายเด!C9</f>
        <v>0</v>
      </c>
      <c r="D8" s="180">
        <f>[1]รายงานงบทดลองหน่วยเบิกจ่ายรายเด!D9</f>
        <v>150834.84</v>
      </c>
      <c r="E8" s="180">
        <f>[1]รายงานงบทดลองหน่วยเบิกจ่ายรายเด!E9</f>
        <v>-150834.84</v>
      </c>
      <c r="F8" s="180">
        <f>[1]รายงานงบทดลองหน่วยเบิกจ่ายรายเด!F9</f>
        <v>0</v>
      </c>
    </row>
    <row r="9" spans="1:6" x14ac:dyDescent="0.55000000000000004">
      <c r="A9" s="179" t="str">
        <f>[1]รายงานงบทดลองหน่วยเบิกจ่ายรายเด!A10</f>
        <v>1101010113</v>
      </c>
      <c r="B9" s="179" t="str">
        <f>[1]รายงานงบทดลองหน่วยเบิกจ่ายรายเด!B10</f>
        <v>พักรอ Clearing</v>
      </c>
      <c r="C9" s="180">
        <f>[1]รายงานงบทดลองหน่วยเบิกจ่ายรายเด!C10</f>
        <v>0</v>
      </c>
      <c r="D9" s="180">
        <f>[1]รายงานงบทดลองหน่วยเบิกจ่ายรายเด!D10</f>
        <v>98129.23</v>
      </c>
      <c r="E9" s="180">
        <f>[1]รายงานงบทดลองหน่วยเบิกจ่ายรายเด!E10</f>
        <v>-98129.23</v>
      </c>
      <c r="F9" s="180">
        <f>[1]รายงานงบทดลองหน่วยเบิกจ่ายรายเด!F10</f>
        <v>0</v>
      </c>
    </row>
    <row r="10" spans="1:6" x14ac:dyDescent="0.55000000000000004">
      <c r="A10" s="179" t="str">
        <f>[1]รายงานงบทดลองหน่วยเบิกจ่ายรายเด!A11</f>
        <v>1101020501</v>
      </c>
      <c r="B10" s="179" t="str">
        <f>[1]รายงานงบทดลองหน่วยเบิกจ่ายรายเด!B11</f>
        <v>เงินฝากคลัง</v>
      </c>
      <c r="C10" s="180">
        <f>[1]รายงานงบทดลองหน่วยเบิกจ่ายรายเด!C11</f>
        <v>1629326.04</v>
      </c>
      <c r="D10" s="180">
        <f>[1]รายงานงบทดลองหน่วยเบิกจ่ายรายเด!D11</f>
        <v>434659.84000000003</v>
      </c>
      <c r="E10" s="180">
        <f>[1]รายงานงบทดลองหน่วยเบิกจ่ายรายเด!E11</f>
        <v>-281436.84000000003</v>
      </c>
      <c r="F10" s="180">
        <f>[1]รายงานงบทดลองหน่วยเบิกจ่ายรายเด!F11</f>
        <v>1782549.04</v>
      </c>
    </row>
    <row r="11" spans="1:6" x14ac:dyDescent="0.55000000000000004">
      <c r="A11" s="179" t="str">
        <f>[1]รายงานงบทดลองหน่วยเบิกจ่ายรายเด!A12</f>
        <v>1101020601</v>
      </c>
      <c r="B11" s="179" t="str">
        <f>[1]รายงานงบทดลองหน่วยเบิกจ่ายรายเด!B12</f>
        <v>ง/ฝธ.เพื่อนำส่งคลัง</v>
      </c>
      <c r="C11" s="180">
        <f>[1]รายงานงบทดลองหน่วยเบิกจ่ายรายเด!C12</f>
        <v>0</v>
      </c>
      <c r="D11" s="180">
        <f>[1]รายงานงบทดลองหน่วยเบิกจ่ายรายเด!D12</f>
        <v>98129.23</v>
      </c>
      <c r="E11" s="180">
        <f>[1]รายงานงบทดลองหน่วยเบิกจ่ายรายเด!E12</f>
        <v>-98129.23</v>
      </c>
      <c r="F11" s="180">
        <f>[1]รายงานงบทดลองหน่วยเบิกจ่ายรายเด!F12</f>
        <v>0</v>
      </c>
    </row>
    <row r="12" spans="1:6" x14ac:dyDescent="0.55000000000000004">
      <c r="A12" s="179" t="str">
        <f>[1]รายงานงบทดลองหน่วยเบิกจ่ายรายเด!A13</f>
        <v>1101020603</v>
      </c>
      <c r="B12" s="179" t="str">
        <f>[1]รายงานงบทดลองหน่วยเบิกจ่ายรายเด!B13</f>
        <v>ง/ฝ ธนาคาร-ในงปม.</v>
      </c>
      <c r="C12" s="180">
        <f>[1]รายงานงบทดลองหน่วยเบิกจ่ายรายเด!C13</f>
        <v>0</v>
      </c>
      <c r="D12" s="180">
        <f>[1]รายงานงบทดลองหน่วยเบิกจ่ายรายเด!D13</f>
        <v>406108.99</v>
      </c>
      <c r="E12" s="180">
        <f>[1]รายงานงบทดลองหน่วยเบิกจ่ายรายเด!E13</f>
        <v>-406108.99</v>
      </c>
      <c r="F12" s="180">
        <f>[1]รายงานงบทดลองหน่วยเบิกจ่ายรายเด!F13</f>
        <v>0</v>
      </c>
    </row>
    <row r="13" spans="1:6" x14ac:dyDescent="0.55000000000000004">
      <c r="A13" s="179" t="str">
        <f>[1]รายงานงบทดลองหน่วยเบิกจ่ายรายเด!A14</f>
        <v>1101020604</v>
      </c>
      <c r="B13" s="179" t="str">
        <f>[1]รายงานงบทดลองหน่วยเบิกจ่ายรายเด!B14</f>
        <v>ง/ฝ ธนาคาร-นอกงปม.</v>
      </c>
      <c r="C13" s="180">
        <f>[1]รายงานงบทดลองหน่วยเบิกจ่ายรายเด!C14</f>
        <v>0</v>
      </c>
      <c r="D13" s="180">
        <f>[1]รายงานงบทดลองหน่วยเบิกจ่ายรายเด!D14</f>
        <v>124541.29</v>
      </c>
      <c r="E13" s="180">
        <f>[1]รายงานงบทดลองหน่วยเบิกจ่ายรายเด!E14</f>
        <v>-124541.29</v>
      </c>
      <c r="F13" s="180">
        <f>[1]รายงานงบทดลองหน่วยเบิกจ่ายรายเด!F14</f>
        <v>0</v>
      </c>
    </row>
    <row r="14" spans="1:6" x14ac:dyDescent="0.55000000000000004">
      <c r="A14" s="179" t="str">
        <f>[1]รายงานงบทดลองหน่วยเบิกจ่ายรายเด!A15</f>
        <v>1102010101</v>
      </c>
      <c r="B14" s="179" t="str">
        <f>[1]รายงานงบทดลองหน่วยเบิกจ่ายรายเด!B15</f>
        <v>ล/นเงินยืม-ในงปม.</v>
      </c>
      <c r="C14" s="180">
        <f>[1]รายงานงบทดลองหน่วยเบิกจ่ายรายเด!C15</f>
        <v>16236</v>
      </c>
      <c r="D14" s="180">
        <f>[1]รายงานงบทดลองหน่วยเบิกจ่ายรายเด!D15</f>
        <v>0</v>
      </c>
      <c r="E14" s="180">
        <f>[1]รายงานงบทดลองหน่วยเบิกจ่ายรายเด!E15</f>
        <v>-16236</v>
      </c>
      <c r="F14" s="180">
        <f>[1]รายงานงบทดลองหน่วยเบิกจ่ายรายเด!F15</f>
        <v>0</v>
      </c>
    </row>
    <row r="15" spans="1:6" x14ac:dyDescent="0.55000000000000004">
      <c r="A15" s="179" t="str">
        <f>[1]รายงานงบทดลองหน่วยเบิกจ่ายรายเด!A16</f>
        <v>1102050124</v>
      </c>
      <c r="B15" s="179" t="str">
        <f>[1]รายงานงบทดลองหน่วยเบิกจ่ายรายเด!B16</f>
        <v>ค้างรับจาก บก.</v>
      </c>
      <c r="C15" s="180">
        <f>[1]รายงานงบทดลองหน่วยเบิกจ่ายรายเด!C16</f>
        <v>0</v>
      </c>
      <c r="D15" s="180">
        <f>[1]รายงานงบทดลองหน่วยเบิกจ่ายรายเด!D16</f>
        <v>588650.28</v>
      </c>
      <c r="E15" s="180">
        <f>[1]รายงานงบทดลองหน่วยเบิกจ่ายรายเด!E16</f>
        <v>-588650.28</v>
      </c>
      <c r="F15" s="180">
        <f>[1]รายงานงบทดลองหน่วยเบิกจ่ายรายเด!F16</f>
        <v>0</v>
      </c>
    </row>
    <row r="16" spans="1:6" x14ac:dyDescent="0.55000000000000004">
      <c r="A16" s="179" t="str">
        <f>[1]รายงานงบทดลองหน่วยเบิกจ่ายรายเด!A17</f>
        <v>1105010105</v>
      </c>
      <c r="B16" s="179" t="str">
        <f>[1]รายงานงบทดลองหน่วยเบิกจ่ายรายเด!B17</f>
        <v>วัสดุคงคลัง</v>
      </c>
      <c r="C16" s="180">
        <f>[1]รายงานงบทดลองหน่วยเบิกจ่ายรายเด!C17</f>
        <v>0</v>
      </c>
      <c r="D16" s="180">
        <f>[1]รายงานงบทดลองหน่วยเบิกจ่ายรายเด!D17</f>
        <v>0</v>
      </c>
      <c r="E16" s="180">
        <f>[1]รายงานงบทดลองหน่วยเบิกจ่ายรายเด!E17</f>
        <v>0</v>
      </c>
      <c r="F16" s="180">
        <f>[1]รายงานงบทดลองหน่วยเบิกจ่ายรายเด!F17</f>
        <v>0</v>
      </c>
    </row>
    <row r="17" spans="1:6" x14ac:dyDescent="0.55000000000000004">
      <c r="A17" s="179" t="str">
        <f>[1]รายงานงบทดลองหน่วยเบิกจ่ายรายเด!A18</f>
        <v>1205020101</v>
      </c>
      <c r="B17" s="179" t="str">
        <f>[1]รายงานงบทดลองหน่วยเบิกจ่ายรายเด!B18</f>
        <v>อาคารสำนักงาน</v>
      </c>
      <c r="C17" s="180">
        <f>[1]รายงานงบทดลองหน่วยเบิกจ่ายรายเด!C18</f>
        <v>5660848.6500000004</v>
      </c>
      <c r="D17" s="180">
        <f>[1]รายงานงบทดลองหน่วยเบิกจ่ายรายเด!D18</f>
        <v>0</v>
      </c>
      <c r="E17" s="180">
        <f>[1]รายงานงบทดลองหน่วยเบิกจ่ายรายเด!E18</f>
        <v>0</v>
      </c>
      <c r="F17" s="180">
        <f>[1]รายงานงบทดลองหน่วยเบิกจ่ายรายเด!F18</f>
        <v>5660848.6500000004</v>
      </c>
    </row>
    <row r="18" spans="1:6" x14ac:dyDescent="0.55000000000000004">
      <c r="A18" s="179" t="str">
        <f>[1]รายงานงบทดลองหน่วยเบิกจ่ายรายเด!A19</f>
        <v>1205020103</v>
      </c>
      <c r="B18" s="179" t="str">
        <f>[1]รายงานงบทดลองหน่วยเบิกจ่ายรายเด!B19</f>
        <v>คสส. อาคาร สนง.</v>
      </c>
      <c r="C18" s="180">
        <f>[1]รายงานงบทดลองหน่วยเบิกจ่ายรายเด!C19</f>
        <v>-1775283.46</v>
      </c>
      <c r="D18" s="180">
        <f>[1]รายงานงบทดลองหน่วยเบิกจ่ายรายเด!D19</f>
        <v>0</v>
      </c>
      <c r="E18" s="180">
        <f>[1]รายงานงบทดลองหน่วยเบิกจ่ายรายเด!E19</f>
        <v>0</v>
      </c>
      <c r="F18" s="180">
        <f>[1]รายงานงบทดลองหน่วยเบิกจ่ายรายเด!F19</f>
        <v>-1775283.46</v>
      </c>
    </row>
    <row r="19" spans="1:6" x14ac:dyDescent="0.55000000000000004">
      <c r="A19" s="179" t="str">
        <f>[1]รายงานงบทดลองหน่วยเบิกจ่ายรายเด!A20</f>
        <v>1205030101</v>
      </c>
      <c r="B19" s="179" t="str">
        <f>[1]รายงานงบทดลองหน่วยเบิกจ่ายรายเด!B20</f>
        <v>อาคารเพื่อป/ยอื่น</v>
      </c>
      <c r="C19" s="180">
        <f>[1]รายงานงบทดลองหน่วยเบิกจ่ายรายเด!C20</f>
        <v>1618000</v>
      </c>
      <c r="D19" s="180">
        <f>[1]รายงานงบทดลองหน่วยเบิกจ่ายรายเด!D20</f>
        <v>0</v>
      </c>
      <c r="E19" s="180">
        <f>[1]รายงานงบทดลองหน่วยเบิกจ่ายรายเด!E20</f>
        <v>0</v>
      </c>
      <c r="F19" s="180">
        <f>[1]รายงานงบทดลองหน่วยเบิกจ่ายรายเด!F20</f>
        <v>1618000</v>
      </c>
    </row>
    <row r="20" spans="1:6" x14ac:dyDescent="0.55000000000000004">
      <c r="A20" s="179" t="str">
        <f>[1]รายงานงบทดลองหน่วยเบิกจ่ายรายเด!A21</f>
        <v>1205030103</v>
      </c>
      <c r="B20" s="179" t="str">
        <f>[1]รายงานงบทดลองหน่วยเบิกจ่ายรายเด!B21</f>
        <v>คสส.อาคารป/ย อื่น</v>
      </c>
      <c r="C20" s="180">
        <f>[1]รายงานงบทดลองหน่วยเบิกจ่ายรายเด!C21</f>
        <v>-941049.51</v>
      </c>
      <c r="D20" s="180">
        <f>[1]รายงานงบทดลองหน่วยเบิกจ่ายรายเด!D21</f>
        <v>0</v>
      </c>
      <c r="E20" s="180">
        <f>[1]รายงานงบทดลองหน่วยเบิกจ่ายรายเด!E21</f>
        <v>0</v>
      </c>
      <c r="F20" s="180">
        <f>[1]รายงานงบทดลองหน่วยเบิกจ่ายรายเด!F21</f>
        <v>-941049.51</v>
      </c>
    </row>
    <row r="21" spans="1:6" x14ac:dyDescent="0.55000000000000004">
      <c r="A21" s="179" t="str">
        <f>[1]รายงานงบทดลองหน่วยเบิกจ่ายรายเด!A22</f>
        <v>1205040101</v>
      </c>
      <c r="B21" s="179" t="str">
        <f>[1]รายงานงบทดลองหน่วยเบิกจ่ายรายเด!B22</f>
        <v>สิ่งปลูกสร้าง</v>
      </c>
      <c r="C21" s="180">
        <f>[1]รายงานงบทดลองหน่วยเบิกจ่ายรายเด!C22</f>
        <v>3471667.27</v>
      </c>
      <c r="D21" s="180">
        <f>[1]รายงานงบทดลองหน่วยเบิกจ่ายรายเด!D22</f>
        <v>0</v>
      </c>
      <c r="E21" s="180">
        <f>[1]รายงานงบทดลองหน่วยเบิกจ่ายรายเด!E22</f>
        <v>0</v>
      </c>
      <c r="F21" s="180">
        <f>[1]รายงานงบทดลองหน่วยเบิกจ่ายรายเด!F22</f>
        <v>3471667.27</v>
      </c>
    </row>
    <row r="22" spans="1:6" x14ac:dyDescent="0.55000000000000004">
      <c r="A22" s="179" t="str">
        <f>[1]รายงานงบทดลองหน่วยเบิกจ่ายรายเด!A23</f>
        <v>1205040103</v>
      </c>
      <c r="B22" s="179" t="str">
        <f>[1]รายงานงบทดลองหน่วยเบิกจ่ายรายเด!B23</f>
        <v>คสส. สิ่งปลูกสร้าง</v>
      </c>
      <c r="C22" s="180">
        <f>[1]รายงานงบทดลองหน่วยเบิกจ่ายรายเด!C23</f>
        <v>-790884.83</v>
      </c>
      <c r="D22" s="180">
        <f>[1]รายงานงบทดลองหน่วยเบิกจ่ายรายเด!D23</f>
        <v>0</v>
      </c>
      <c r="E22" s="180">
        <f>[1]รายงานงบทดลองหน่วยเบิกจ่ายรายเด!E23</f>
        <v>0</v>
      </c>
      <c r="F22" s="180">
        <f>[1]รายงานงบทดลองหน่วยเบิกจ่ายรายเด!F23</f>
        <v>-790884.83</v>
      </c>
    </row>
    <row r="23" spans="1:6" x14ac:dyDescent="0.55000000000000004">
      <c r="A23" s="179" t="str">
        <f>[1]รายงานงบทดลองหน่วยเบิกจ่ายรายเด!A24</f>
        <v>1206010101</v>
      </c>
      <c r="B23" s="179" t="str">
        <f>[1]รายงานงบทดลองหน่วยเบิกจ่ายรายเด!B24</f>
        <v>ครุภัณฑ์สำนักงาน</v>
      </c>
      <c r="C23" s="180">
        <f>[1]รายงานงบทดลองหน่วยเบิกจ่ายรายเด!C24</f>
        <v>694480</v>
      </c>
      <c r="D23" s="180">
        <f>[1]รายงานงบทดลองหน่วยเบิกจ่ายรายเด!D24</f>
        <v>0</v>
      </c>
      <c r="E23" s="180">
        <f>[1]รายงานงบทดลองหน่วยเบิกจ่ายรายเด!E24</f>
        <v>0</v>
      </c>
      <c r="F23" s="180">
        <f>[1]รายงานงบทดลองหน่วยเบิกจ่ายรายเด!F24</f>
        <v>694480</v>
      </c>
    </row>
    <row r="24" spans="1:6" x14ac:dyDescent="0.55000000000000004">
      <c r="A24" s="179" t="str">
        <f>[1]รายงานงบทดลองหน่วยเบิกจ่ายรายเด!A25</f>
        <v>1206010103</v>
      </c>
      <c r="B24" s="179" t="str">
        <f>[1]รายงานงบทดลองหน่วยเบิกจ่ายรายเด!B25</f>
        <v>คสส ครุภัณฑ์สำนักงาน</v>
      </c>
      <c r="C24" s="180">
        <f>[1]รายงานงบทดลองหน่วยเบิกจ่ายรายเด!C25</f>
        <v>-395337.66</v>
      </c>
      <c r="D24" s="180">
        <f>[1]รายงานงบทดลองหน่วยเบิกจ่ายรายเด!D25</f>
        <v>0</v>
      </c>
      <c r="E24" s="180">
        <f>[1]รายงานงบทดลองหน่วยเบิกจ่ายรายเด!E25</f>
        <v>0</v>
      </c>
      <c r="F24" s="180">
        <f>[1]รายงานงบทดลองหน่วยเบิกจ่ายรายเด!F25</f>
        <v>-395337.66</v>
      </c>
    </row>
    <row r="25" spans="1:6" x14ac:dyDescent="0.55000000000000004">
      <c r="A25" s="179" t="str">
        <f>[1]รายงานงบทดลองหน่วยเบิกจ่ายรายเด!A26</f>
        <v>1206020101</v>
      </c>
      <c r="B25" s="179" t="str">
        <f>[1]รายงานงบทดลองหน่วยเบิกจ่ายรายเด!B26</f>
        <v>ครุภัณฑ์ยานพาหนะ</v>
      </c>
      <c r="C25" s="180">
        <f>[1]รายงานงบทดลองหน่วยเบิกจ่ายรายเด!C26</f>
        <v>6347200</v>
      </c>
      <c r="D25" s="180">
        <f>[1]รายงานงบทดลองหน่วยเบิกจ่ายรายเด!D26</f>
        <v>0</v>
      </c>
      <c r="E25" s="180">
        <f>[1]รายงานงบทดลองหน่วยเบิกจ่ายรายเด!E26</f>
        <v>0</v>
      </c>
      <c r="F25" s="180">
        <f>[1]รายงานงบทดลองหน่วยเบิกจ่ายรายเด!F26</f>
        <v>6347200</v>
      </c>
    </row>
    <row r="26" spans="1:6" x14ac:dyDescent="0.55000000000000004">
      <c r="A26" s="179" t="str">
        <f>[1]รายงานงบทดลองหน่วยเบิกจ่ายรายเด!A27</f>
        <v>1206020103</v>
      </c>
      <c r="B26" s="179" t="str">
        <f>[1]รายงานงบทดลองหน่วยเบิกจ่ายรายเด!B27</f>
        <v>คสส ครุภัณฑ์ยานพาหนะ</v>
      </c>
      <c r="C26" s="180">
        <f>[1]รายงานงบทดลองหน่วยเบิกจ่ายรายเด!C27</f>
        <v>-4899127.49</v>
      </c>
      <c r="D26" s="180">
        <f>[1]รายงานงบทดลองหน่วยเบิกจ่ายรายเด!D27</f>
        <v>0</v>
      </c>
      <c r="E26" s="180">
        <f>[1]รายงานงบทดลองหน่วยเบิกจ่ายรายเด!E27</f>
        <v>0</v>
      </c>
      <c r="F26" s="180">
        <f>[1]รายงานงบทดลองหน่วยเบิกจ่ายรายเด!F27</f>
        <v>-4899127.49</v>
      </c>
    </row>
    <row r="27" spans="1:6" x14ac:dyDescent="0.55000000000000004">
      <c r="A27" s="179" t="str">
        <f>[1]รายงานงบทดลองหน่วยเบิกจ่ายรายเด!A28</f>
        <v>1206030101</v>
      </c>
      <c r="B27" s="179" t="str">
        <f>[1]รายงานงบทดลองหน่วยเบิกจ่ายรายเด!B28</f>
        <v>คุรภัณฑ์ไฟฟ้า&amp;วิทยุ</v>
      </c>
      <c r="C27" s="180">
        <f>[1]รายงานงบทดลองหน่วยเบิกจ่ายรายเด!C28</f>
        <v>497089.29</v>
      </c>
      <c r="D27" s="180">
        <f>[1]รายงานงบทดลองหน่วยเบิกจ่ายรายเด!D28</f>
        <v>0</v>
      </c>
      <c r="E27" s="180">
        <f>[1]รายงานงบทดลองหน่วยเบิกจ่ายรายเด!E28</f>
        <v>0</v>
      </c>
      <c r="F27" s="180">
        <f>[1]รายงานงบทดลองหน่วยเบิกจ่ายรายเด!F28</f>
        <v>497089.29</v>
      </c>
    </row>
    <row r="28" spans="1:6" x14ac:dyDescent="0.55000000000000004">
      <c r="A28" s="179" t="str">
        <f>[1]รายงานงบทดลองหน่วยเบิกจ่ายรายเด!A29</f>
        <v>1206030103</v>
      </c>
      <c r="B28" s="179" t="str">
        <f>[1]รายงานงบทดลองหน่วยเบิกจ่ายรายเด!B29</f>
        <v>คสส ไฟฟ้า&amp;วิทยุ</v>
      </c>
      <c r="C28" s="180">
        <f>[1]รายงานงบทดลองหน่วยเบิกจ่ายรายเด!C29</f>
        <v>-470597.53</v>
      </c>
      <c r="D28" s="180">
        <f>[1]รายงานงบทดลองหน่วยเบิกจ่ายรายเด!D29</f>
        <v>0</v>
      </c>
      <c r="E28" s="180">
        <f>[1]รายงานงบทดลองหน่วยเบิกจ่ายรายเด!E29</f>
        <v>0</v>
      </c>
      <c r="F28" s="180">
        <f>[1]รายงานงบทดลองหน่วยเบิกจ่ายรายเด!F29</f>
        <v>-470597.53</v>
      </c>
    </row>
    <row r="29" spans="1:6" x14ac:dyDescent="0.55000000000000004">
      <c r="A29" s="179" t="str">
        <f>[1]รายงานงบทดลองหน่วยเบิกจ่ายรายเด!A30</f>
        <v>1206040101</v>
      </c>
      <c r="B29" s="179" t="str">
        <f>[1]รายงานงบทดลองหน่วยเบิกจ่ายรายเด!B30</f>
        <v>ครุภัณฑ์โฆษณา</v>
      </c>
      <c r="C29" s="180">
        <f>[1]รายงานงบทดลองหน่วยเบิกจ่ายรายเด!C30</f>
        <v>58390</v>
      </c>
      <c r="D29" s="180">
        <f>[1]รายงานงบทดลองหน่วยเบิกจ่ายรายเด!D30</f>
        <v>0</v>
      </c>
      <c r="E29" s="180">
        <f>[1]รายงานงบทดลองหน่วยเบิกจ่ายรายเด!E30</f>
        <v>0</v>
      </c>
      <c r="F29" s="180">
        <f>[1]รายงานงบทดลองหน่วยเบิกจ่ายรายเด!F30</f>
        <v>58390</v>
      </c>
    </row>
    <row r="30" spans="1:6" x14ac:dyDescent="0.55000000000000004">
      <c r="A30" s="179" t="str">
        <f>[1]รายงานงบทดลองหน่วยเบิกจ่ายรายเด!A31</f>
        <v>1206040103</v>
      </c>
      <c r="B30" s="179" t="str">
        <f>[1]รายงานงบทดลองหน่วยเบิกจ่ายรายเด!B31</f>
        <v>คสส ครุภัณฑ์โฆษณา</v>
      </c>
      <c r="C30" s="180">
        <f>[1]รายงานงบทดลองหน่วยเบิกจ่ายรายเด!C31</f>
        <v>-55450.68</v>
      </c>
      <c r="D30" s="180">
        <f>[1]รายงานงบทดลองหน่วยเบิกจ่ายรายเด!D31</f>
        <v>0</v>
      </c>
      <c r="E30" s="180">
        <f>[1]รายงานงบทดลองหน่วยเบิกจ่ายรายเด!E31</f>
        <v>0</v>
      </c>
      <c r="F30" s="180">
        <f>[1]รายงานงบทดลองหน่วยเบิกจ่ายรายเด!F31</f>
        <v>-55450.68</v>
      </c>
    </row>
    <row r="31" spans="1:6" x14ac:dyDescent="0.55000000000000004">
      <c r="A31" s="179" t="str">
        <f>[1]รายงานงบทดลองหน่วยเบิกจ่ายรายเด!A32</f>
        <v>1206050101</v>
      </c>
      <c r="B31" s="179" t="str">
        <f>[1]รายงานงบทดลองหน่วยเบิกจ่ายรายเด!B32</f>
        <v>ครุภัณฑ์การเกษตร</v>
      </c>
      <c r="C31" s="180">
        <f>[1]รายงานงบทดลองหน่วยเบิกจ่ายรายเด!C32</f>
        <v>502660</v>
      </c>
      <c r="D31" s="180">
        <f>[1]รายงานงบทดลองหน่วยเบิกจ่ายรายเด!D32</f>
        <v>0</v>
      </c>
      <c r="E31" s="180">
        <f>[1]รายงานงบทดลองหน่วยเบิกจ่ายรายเด!E32</f>
        <v>0</v>
      </c>
      <c r="F31" s="180">
        <f>[1]รายงานงบทดลองหน่วยเบิกจ่ายรายเด!F32</f>
        <v>502660</v>
      </c>
    </row>
    <row r="32" spans="1:6" x14ac:dyDescent="0.55000000000000004">
      <c r="A32" s="179" t="str">
        <f>[1]รายงานงบทดลองหน่วยเบิกจ่ายรายเด!A33</f>
        <v>1206050102</v>
      </c>
      <c r="B32" s="179" t="str">
        <f>[1]รายงานงบทดลองหน่วยเบิกจ่ายรายเด!B33</f>
        <v>พักครุภัณฑ์การเกษตร</v>
      </c>
      <c r="C32" s="180">
        <f>[1]รายงานงบทดลองหน่วยเบิกจ่ายรายเด!C33</f>
        <v>0</v>
      </c>
      <c r="D32" s="180">
        <f>[1]รายงานงบทดลองหน่วยเบิกจ่ายรายเด!D33</f>
        <v>0</v>
      </c>
      <c r="E32" s="180">
        <f>[1]รายงานงบทดลองหน่วยเบิกจ่ายรายเด!E33</f>
        <v>0</v>
      </c>
      <c r="F32" s="180">
        <f>[1]รายงานงบทดลองหน่วยเบิกจ่ายรายเด!F33</f>
        <v>0</v>
      </c>
    </row>
    <row r="33" spans="1:8" x14ac:dyDescent="0.55000000000000004">
      <c r="A33" s="179" t="str">
        <f>[1]รายงานงบทดลองหน่วยเบิกจ่ายรายเด!A34</f>
        <v>1206050103</v>
      </c>
      <c r="B33" s="179" t="str">
        <f>[1]รายงานงบทดลองหน่วยเบิกจ่ายรายเด!B34</f>
        <v>คสส ครุภัณฑ์เกษตร</v>
      </c>
      <c r="C33" s="180">
        <f>[1]รายงานงบทดลองหน่วยเบิกจ่ายรายเด!C34</f>
        <v>-473210.15</v>
      </c>
      <c r="D33" s="180">
        <f>[1]รายงานงบทดลองหน่วยเบิกจ่ายรายเด!D34</f>
        <v>0</v>
      </c>
      <c r="E33" s="180">
        <f>[1]รายงานงบทดลองหน่วยเบิกจ่ายรายเด!E34</f>
        <v>0</v>
      </c>
      <c r="F33" s="180">
        <f>[1]รายงานงบทดลองหน่วยเบิกจ่ายรายเด!F34</f>
        <v>-473210.15</v>
      </c>
    </row>
    <row r="34" spans="1:8" x14ac:dyDescent="0.55000000000000004">
      <c r="A34" s="179" t="str">
        <f>[1]รายงานงบทดลองหน่วยเบิกจ่ายรายเด!A35</f>
        <v>1206080101</v>
      </c>
      <c r="B34" s="179" t="str">
        <f>[1]รายงานงบทดลองหน่วยเบิกจ่ายรายเด!B35</f>
        <v>ครุภัณฑ์สำรวจ</v>
      </c>
      <c r="C34" s="180">
        <f>[1]รายงานงบทดลองหน่วยเบิกจ่ายรายเด!C35</f>
        <v>57800</v>
      </c>
      <c r="D34" s="180">
        <f>[1]รายงานงบทดลองหน่วยเบิกจ่ายรายเด!D35</f>
        <v>0</v>
      </c>
      <c r="E34" s="180">
        <f>[1]รายงานงบทดลองหน่วยเบิกจ่ายรายเด!E35</f>
        <v>0</v>
      </c>
      <c r="F34" s="180">
        <f>[1]รายงานงบทดลองหน่วยเบิกจ่ายรายเด!F35</f>
        <v>57800</v>
      </c>
    </row>
    <row r="35" spans="1:8" x14ac:dyDescent="0.55000000000000004">
      <c r="A35" s="179" t="str">
        <f>[1]รายงานงบทดลองหน่วยเบิกจ่ายรายเด!A36</f>
        <v>1206080103</v>
      </c>
      <c r="B35" s="179" t="str">
        <f>[1]รายงานงบทดลองหน่วยเบิกจ่ายรายเด!B36</f>
        <v>คสส ครุภัณฑ์สำรวจ</v>
      </c>
      <c r="C35" s="180">
        <f>[1]รายงานงบทดลองหน่วยเบิกจ่ายรายเด!C36</f>
        <v>-56350.51</v>
      </c>
      <c r="D35" s="180">
        <f>[1]รายงานงบทดลองหน่วยเบิกจ่ายรายเด!D36</f>
        <v>0</v>
      </c>
      <c r="E35" s="180">
        <f>[1]รายงานงบทดลองหน่วยเบิกจ่ายรายเด!E36</f>
        <v>0</v>
      </c>
      <c r="F35" s="180">
        <f>[1]รายงานงบทดลองหน่วยเบิกจ่ายรายเด!F36</f>
        <v>-56350.51</v>
      </c>
    </row>
    <row r="36" spans="1:8" x14ac:dyDescent="0.55000000000000004">
      <c r="A36" s="179" t="str">
        <f>[1]รายงานงบทดลองหน่วยเบิกจ่ายรายเด!A37</f>
        <v>1206100101</v>
      </c>
      <c r="B36" s="179" t="str">
        <f>[1]รายงานงบทดลองหน่วยเบิกจ่ายรายเด!B37</f>
        <v>ครุภัณฑ์คอมพิวเตอร์</v>
      </c>
      <c r="C36" s="180">
        <f>[1]รายงานงบทดลองหน่วยเบิกจ่ายรายเด!C37</f>
        <v>1073681.79</v>
      </c>
      <c r="D36" s="180">
        <f>[1]รายงานงบทดลองหน่วยเบิกจ่ายรายเด!D37</f>
        <v>0</v>
      </c>
      <c r="E36" s="180">
        <f>[1]รายงานงบทดลองหน่วยเบิกจ่ายรายเด!E37</f>
        <v>0</v>
      </c>
      <c r="F36" s="180">
        <f>[1]รายงานงบทดลองหน่วยเบิกจ่ายรายเด!F37</f>
        <v>1073681.79</v>
      </c>
      <c r="H36" s="124"/>
    </row>
    <row r="37" spans="1:8" x14ac:dyDescent="0.55000000000000004">
      <c r="A37" s="179" t="str">
        <f>[1]รายงานงบทดลองหน่วยเบิกจ่ายรายเด!A38</f>
        <v>1206100102</v>
      </c>
      <c r="B37" s="179" t="str">
        <f>[1]รายงานงบทดลองหน่วยเบิกจ่ายรายเด!B38</f>
        <v>พักคอมพิวเตอร์</v>
      </c>
      <c r="C37" s="180">
        <f>[1]รายงานงบทดลองหน่วยเบิกจ่ายรายเด!C38</f>
        <v>0</v>
      </c>
      <c r="D37" s="180">
        <f>[1]รายงานงบทดลองหน่วยเบิกจ่ายรายเด!D38</f>
        <v>0</v>
      </c>
      <c r="E37" s="180">
        <f>[1]รายงานงบทดลองหน่วยเบิกจ่ายรายเด!E38</f>
        <v>0</v>
      </c>
      <c r="F37" s="180">
        <f>[1]รายงานงบทดลองหน่วยเบิกจ่ายรายเด!F38</f>
        <v>0</v>
      </c>
      <c r="H37" s="124"/>
    </row>
    <row r="38" spans="1:8" x14ac:dyDescent="0.55000000000000004">
      <c r="A38" s="179" t="str">
        <f>[1]รายงานงบทดลองหน่วยเบิกจ่ายรายเด!A39</f>
        <v>1206100103</v>
      </c>
      <c r="B38" s="179" t="str">
        <f>[1]รายงานงบทดลองหน่วยเบิกจ่ายรายเด!B39</f>
        <v>คสส คอมพิวเตอร์</v>
      </c>
      <c r="C38" s="180">
        <f>[1]รายงานงบทดลองหน่วยเบิกจ่ายรายเด!C39</f>
        <v>-860709.77</v>
      </c>
      <c r="D38" s="180">
        <f>[1]รายงานงบทดลองหน่วยเบิกจ่ายรายเด!D39</f>
        <v>0</v>
      </c>
      <c r="E38" s="180">
        <f>[1]รายงานงบทดลองหน่วยเบิกจ่ายรายเด!E39</f>
        <v>0</v>
      </c>
      <c r="F38" s="180">
        <f>[1]รายงานงบทดลองหน่วยเบิกจ่ายรายเด!F39</f>
        <v>-860709.77</v>
      </c>
      <c r="H38" s="124"/>
    </row>
    <row r="39" spans="1:8" x14ac:dyDescent="0.55000000000000004">
      <c r="A39" s="179" t="str">
        <f>[1]รายงานงบทดลองหน่วยเบิกจ่ายรายเด!A40</f>
        <v>1206120101</v>
      </c>
      <c r="B39" s="179" t="str">
        <f>[1]รายงานงบทดลองหน่วยเบิกจ่ายรายเด!B40</f>
        <v>ครุภัณฑ์บ้านครัว</v>
      </c>
      <c r="C39" s="180">
        <f>[1]รายงานงบทดลองหน่วยเบิกจ่ายรายเด!C40</f>
        <v>40300</v>
      </c>
      <c r="D39" s="180">
        <f>[1]รายงานงบทดลองหน่วยเบิกจ่ายรายเด!D40</f>
        <v>0</v>
      </c>
      <c r="E39" s="180">
        <f>[1]รายงานงบทดลองหน่วยเบิกจ่ายรายเด!E40</f>
        <v>0</v>
      </c>
      <c r="F39" s="180">
        <f>[1]รายงานงบทดลองหน่วยเบิกจ่ายรายเด!F40</f>
        <v>40300</v>
      </c>
      <c r="H39" s="124"/>
    </row>
    <row r="40" spans="1:8" x14ac:dyDescent="0.55000000000000004">
      <c r="A40" s="179" t="str">
        <f>[1]รายงานงบทดลองหน่วยเบิกจ่ายรายเด!A41</f>
        <v>1206120103</v>
      </c>
      <c r="B40" s="179" t="str">
        <f>[1]รายงานงบทดลองหน่วยเบิกจ่ายรายเด!B41</f>
        <v>คสส ครุภัณฑ์บ้านครัว</v>
      </c>
      <c r="C40" s="180">
        <f>[1]รายงานงบทดลองหน่วยเบิกจ่ายรายเด!C41</f>
        <v>-40298</v>
      </c>
      <c r="D40" s="180">
        <f>[1]รายงานงบทดลองหน่วยเบิกจ่ายรายเด!D41</f>
        <v>0</v>
      </c>
      <c r="E40" s="180">
        <f>[1]รายงานงบทดลองหน่วยเบิกจ่ายรายเด!E41</f>
        <v>0</v>
      </c>
      <c r="F40" s="180">
        <f>[1]รายงานงบทดลองหน่วยเบิกจ่ายรายเด!F41</f>
        <v>-40298</v>
      </c>
      <c r="H40" s="124"/>
    </row>
    <row r="41" spans="1:8" x14ac:dyDescent="0.55000000000000004">
      <c r="A41" s="179" t="str">
        <f>[1]รายงานงบทดลองหน่วยเบิกจ่ายรายเด!A42</f>
        <v>1206180101</v>
      </c>
      <c r="B41" s="179" t="str">
        <f>[1]รายงานงบทดลองหน่วยเบิกจ่ายรายเด!B42</f>
        <v>ครุภัณฑ์ไม่ระบุฯ</v>
      </c>
      <c r="C41" s="180">
        <f>[1]รายงานงบทดลองหน่วยเบิกจ่ายรายเด!C42</f>
        <v>14000</v>
      </c>
      <c r="D41" s="180">
        <f>[1]รายงานงบทดลองหน่วยเบิกจ่ายรายเด!D42</f>
        <v>0</v>
      </c>
      <c r="E41" s="180">
        <f>[1]รายงานงบทดลองหน่วยเบิกจ่ายรายเด!E42</f>
        <v>0</v>
      </c>
      <c r="F41" s="180">
        <f>[1]รายงานงบทดลองหน่วยเบิกจ่ายรายเด!F42</f>
        <v>14000</v>
      </c>
      <c r="H41" s="124"/>
    </row>
    <row r="42" spans="1:8" x14ac:dyDescent="0.55000000000000004">
      <c r="A42" s="179" t="str">
        <f>[1]รายงานงบทดลองหน่วยเบิกจ่ายรายเด!A43</f>
        <v>1206180102</v>
      </c>
      <c r="B42" s="179" t="str">
        <f>[1]รายงานงบทดลองหน่วยเบิกจ่ายรายเด!B43</f>
        <v>คสส ครุภัณฑ์ไม่ระบุฯ</v>
      </c>
      <c r="C42" s="180">
        <f>[1]รายงานงบทดลองหน่วยเบิกจ่ายรายเด!C43</f>
        <v>-13999</v>
      </c>
      <c r="D42" s="180">
        <f>[1]รายงานงบทดลองหน่วยเบิกจ่ายรายเด!D43</f>
        <v>0</v>
      </c>
      <c r="E42" s="180">
        <f>[1]รายงานงบทดลองหน่วยเบิกจ่ายรายเด!E43</f>
        <v>0</v>
      </c>
      <c r="F42" s="180">
        <f>[1]รายงานงบทดลองหน่วยเบิกจ่ายรายเด!F43</f>
        <v>-13999</v>
      </c>
      <c r="H42" s="124"/>
    </row>
    <row r="43" spans="1:8" x14ac:dyDescent="0.55000000000000004">
      <c r="A43" s="179" t="str">
        <f>[1]รายงานงบทดลองหน่วยเบิกจ่ายรายเด!A44</f>
        <v>1208070101</v>
      </c>
      <c r="B43" s="179" t="str">
        <f>[1]รายงานงบทดลองหน่วยเบิกจ่ายรายเด!B44</f>
        <v>ส/ทพื้นฐาน ไม่ระบุฯ</v>
      </c>
      <c r="C43" s="180">
        <f>[1]รายงานงบทดลองหน่วยเบิกจ่ายรายเด!C44</f>
        <v>3424000</v>
      </c>
      <c r="D43" s="180">
        <f>[1]รายงานงบทดลองหน่วยเบิกจ่ายรายเด!D44</f>
        <v>0</v>
      </c>
      <c r="E43" s="180">
        <f>[1]รายงานงบทดลองหน่วยเบิกจ่ายรายเด!E44</f>
        <v>0</v>
      </c>
      <c r="F43" s="180">
        <f>[1]รายงานงบทดลองหน่วยเบิกจ่ายรายเด!F44</f>
        <v>3424000</v>
      </c>
    </row>
    <row r="44" spans="1:8" x14ac:dyDescent="0.55000000000000004">
      <c r="A44" s="179" t="str">
        <f>[1]รายงานงบทดลองหน่วยเบิกจ่ายรายเด!A45</f>
        <v>1208070102</v>
      </c>
      <c r="B44" s="179" t="str">
        <f>[1]รายงานงบทดลองหน่วยเบิกจ่ายรายเด!B45</f>
        <v>คสสส/ทพื้นฐานไม่ระบุ</v>
      </c>
      <c r="C44" s="180">
        <f>[1]รายงานงบทดลองหน่วยเบิกจ่ายรายเด!C45</f>
        <v>-3423700</v>
      </c>
      <c r="D44" s="180">
        <f>[1]รายงานงบทดลองหน่วยเบิกจ่ายรายเด!D45</f>
        <v>0</v>
      </c>
      <c r="E44" s="180">
        <f>[1]รายงานงบทดลองหน่วยเบิกจ่ายรายเด!E45</f>
        <v>0</v>
      </c>
      <c r="F44" s="180">
        <f>[1]รายงานงบทดลองหน่วยเบิกจ่ายรายเด!F45</f>
        <v>-3423700</v>
      </c>
    </row>
    <row r="45" spans="1:8" x14ac:dyDescent="0.55000000000000004">
      <c r="A45" s="179" t="str">
        <f>[1]รายงานงบทดลองหน่วยเบิกจ่ายรายเด!A46</f>
        <v>1211010102</v>
      </c>
      <c r="B45" s="179" t="str">
        <f>[1]รายงานงบทดลองหน่วยเบิกจ่ายรายเด!B46</f>
        <v>พักงานระหว่างสร้าง</v>
      </c>
      <c r="C45" s="180">
        <f>[1]รายงานงบทดลองหน่วยเบิกจ่ายรายเด!C46</f>
        <v>0</v>
      </c>
      <c r="D45" s="180">
        <f>[1]รายงานงบทดลองหน่วยเบิกจ่ายรายเด!D46</f>
        <v>0</v>
      </c>
      <c r="E45" s="180">
        <f>[1]รายงานงบทดลองหน่วยเบิกจ่ายรายเด!E46</f>
        <v>0</v>
      </c>
      <c r="F45" s="180">
        <f>[1]รายงานงบทดลองหน่วยเบิกจ่ายรายเด!F46</f>
        <v>0</v>
      </c>
    </row>
    <row r="46" spans="1:8" x14ac:dyDescent="0.55000000000000004">
      <c r="A46" s="179" t="str">
        <f>[1]รายงานงบทดลองหน่วยเบิกจ่ายรายเด!A47</f>
        <v>2101010102</v>
      </c>
      <c r="B46" s="179" t="str">
        <f>[1]รายงานงบทดลองหน่วยเบิกจ่ายรายเด!B47</f>
        <v>จ/น การค้า-ภายนอก</v>
      </c>
      <c r="C46" s="180">
        <f>[1]รายงานงบทดลองหน่วยเบิกจ่ายรายเด!C47</f>
        <v>0</v>
      </c>
      <c r="D46" s="180">
        <f>[1]รายงานงบทดลองหน่วยเบิกจ่ายรายเด!D47</f>
        <v>172991.59</v>
      </c>
      <c r="E46" s="180">
        <f>[1]รายงานงบทดลองหน่วยเบิกจ่ายรายเด!E47</f>
        <v>-172991.59</v>
      </c>
      <c r="F46" s="180">
        <f>[1]รายงานงบทดลองหน่วยเบิกจ่ายรายเด!F47</f>
        <v>0</v>
      </c>
    </row>
    <row r="47" spans="1:8" x14ac:dyDescent="0.55000000000000004">
      <c r="A47" s="179" t="str">
        <f>[1]รายงานงบทดลองหน่วยเบิกจ่ายรายเด!A48</f>
        <v>2101010103</v>
      </c>
      <c r="B47" s="179" t="str">
        <f>[1]รายงานงบทดลองหน่วยเบิกจ่ายรายเด!B48</f>
        <v>รับสินค้า / ใบสำคัญ</v>
      </c>
      <c r="C47" s="180">
        <f>[1]รายงานงบทดลองหน่วยเบิกจ่ายรายเด!C48</f>
        <v>0</v>
      </c>
      <c r="D47" s="180">
        <f>[1]รายงานงบทดลองหน่วยเบิกจ่ายรายเด!D48</f>
        <v>29376.1</v>
      </c>
      <c r="E47" s="180">
        <f>[1]รายงานงบทดลองหน่วยเบิกจ่ายรายเด!E48</f>
        <v>-29376.1</v>
      </c>
      <c r="F47" s="180">
        <f>[1]รายงานงบทดลองหน่วยเบิกจ่ายรายเด!F48</f>
        <v>0</v>
      </c>
    </row>
    <row r="48" spans="1:8" x14ac:dyDescent="0.55000000000000004">
      <c r="A48" s="179" t="str">
        <f>[1]รายงานงบทดลองหน่วยเบิกจ่ายรายเด!A49</f>
        <v>2101020198</v>
      </c>
      <c r="B48" s="179" t="str">
        <f>[1]รายงานงบทดลองหน่วยเบิกจ่ายรายเด!B49</f>
        <v>จน.อื่น-หน่วยงานรัฐ</v>
      </c>
      <c r="C48" s="180">
        <f>[1]รายงานงบทดลองหน่วยเบิกจ่ายรายเด!C49</f>
        <v>0</v>
      </c>
      <c r="D48" s="180">
        <f>[1]รายงานงบทดลองหน่วยเบิกจ่ายรายเด!D49</f>
        <v>2733.26</v>
      </c>
      <c r="E48" s="180">
        <f>[1]รายงานงบทดลองหน่วยเบิกจ่ายรายเด!E49</f>
        <v>-2733.26</v>
      </c>
      <c r="F48" s="180">
        <f>[1]รายงานงบทดลองหน่วยเบิกจ่ายรายเด!F49</f>
        <v>0</v>
      </c>
      <c r="H48" s="124"/>
    </row>
    <row r="49" spans="1:8" x14ac:dyDescent="0.55000000000000004">
      <c r="A49" s="179" t="str">
        <f>[1]รายงานงบทดลองหน่วยเบิกจ่ายรายเด!A50</f>
        <v>2102040101</v>
      </c>
      <c r="B49" s="179" t="str">
        <f>[1]รายงานงบทดลองหน่วยเบิกจ่ายรายเด!B50</f>
        <v>สาธารณูปโภคค้างจ่าย</v>
      </c>
      <c r="C49" s="180">
        <f>[1]รายงานงบทดลองหน่วยเบิกจ่ายรายเด!C50</f>
        <v>0</v>
      </c>
      <c r="D49" s="180">
        <f>[1]รายงานงบทดลองหน่วยเบิกจ่ายรายเด!D50</f>
        <v>0</v>
      </c>
      <c r="E49" s="180">
        <f>[1]รายงานงบทดลองหน่วยเบิกจ่ายรายเด!E50</f>
        <v>0</v>
      </c>
      <c r="F49" s="180">
        <f>[1]รายงานงบทดลองหน่วยเบิกจ่ายรายเด!F50</f>
        <v>0</v>
      </c>
      <c r="H49" s="124"/>
    </row>
    <row r="50" spans="1:8" x14ac:dyDescent="0.55000000000000004">
      <c r="A50" s="179" t="str">
        <f>[1]รายงานงบทดลองหน่วยเบิกจ่ายรายเด!A51</f>
        <v>2102040102</v>
      </c>
      <c r="B50" s="179" t="str">
        <f>[1]รายงานงบทดลองหน่วยเบิกจ่ายรายเด!B51</f>
        <v>ใบสำคัญค้างจ่าย</v>
      </c>
      <c r="C50" s="180">
        <f>[1]รายงานงบทดลองหน่วยเบิกจ่ายรายเด!C51</f>
        <v>0</v>
      </c>
      <c r="D50" s="180">
        <f>[1]รายงานงบทดลองหน่วยเบิกจ่ายรายเด!D51</f>
        <v>460661.5</v>
      </c>
      <c r="E50" s="180">
        <f>[1]รายงานงบทดลองหน่วยเบิกจ่ายรายเด!E51</f>
        <v>-460661.5</v>
      </c>
      <c r="F50" s="180">
        <f>[1]รายงานงบทดลองหน่วยเบิกจ่ายรายเด!F51</f>
        <v>0</v>
      </c>
      <c r="H50" s="124"/>
    </row>
    <row r="51" spans="1:8" x14ac:dyDescent="0.55000000000000004">
      <c r="A51" s="179" t="str">
        <f>[1]รายงานงบทดลองหน่วยเบิกจ่ายรายเด!A52</f>
        <v>2102040103</v>
      </c>
      <c r="B51" s="179" t="str">
        <f>[1]รายงานงบทดลองหน่วยเบิกจ่ายรายเด!B52</f>
        <v>W/H tax-บุคคล(03)</v>
      </c>
      <c r="C51" s="180">
        <f>[1]รายงานงบทดลองหน่วยเบิกจ่ายรายเด!C52</f>
        <v>0</v>
      </c>
      <c r="D51" s="180">
        <f>[1]รายงานงบทดลองหน่วยเบิกจ่ายรายเด!D52</f>
        <v>62.3</v>
      </c>
      <c r="E51" s="180">
        <f>[1]รายงานงบทดลองหน่วยเบิกจ่ายรายเด!E52</f>
        <v>-62.3</v>
      </c>
      <c r="F51" s="180">
        <f>[1]รายงานงบทดลองหน่วยเบิกจ่ายรายเด!F52</f>
        <v>0</v>
      </c>
      <c r="H51" s="124"/>
    </row>
    <row r="52" spans="1:8" x14ac:dyDescent="0.55000000000000004">
      <c r="A52" s="179" t="str">
        <f>[1]รายงานงบทดลองหน่วยเบิกจ่ายรายเด!A53</f>
        <v>2102040106</v>
      </c>
      <c r="B52" s="179" t="str">
        <f>[1]รายงานงบทดลองหน่วยเบิกจ่ายรายเด!B53</f>
        <v>W/Htax-ภงด.นิติ(53)</v>
      </c>
      <c r="C52" s="180">
        <f>[1]รายงานงบทดลองหน่วยเบิกจ่ายรายเด!C53</f>
        <v>0</v>
      </c>
      <c r="D52" s="180">
        <f>[1]รายงานงบทดลองหน่วยเบิกจ่ายรายเด!D53</f>
        <v>329.02</v>
      </c>
      <c r="E52" s="180">
        <f>[1]รายงานงบทดลองหน่วยเบิกจ่ายรายเด!E53</f>
        <v>-329.02</v>
      </c>
      <c r="F52" s="180">
        <f>[1]รายงานงบทดลองหน่วยเบิกจ่ายรายเด!F53</f>
        <v>0</v>
      </c>
      <c r="H52" s="124"/>
    </row>
    <row r="53" spans="1:8" x14ac:dyDescent="0.55000000000000004">
      <c r="A53" s="179" t="str">
        <f>[1]รายงานงบทดลองหน่วยเบิกจ่ายรายเด!A54</f>
        <v>2111020102</v>
      </c>
      <c r="B53" s="179" t="str">
        <f>[1]รายงานงบทดลองหน่วยเบิกจ่ายรายเด!B54</f>
        <v>เงินรับฝาก-ทุนหมุนเว</v>
      </c>
      <c r="C53" s="180">
        <f>[1]รายงานงบทดลองหน่วยเบิกจ่ายรายเด!C54</f>
        <v>-1577176.04</v>
      </c>
      <c r="D53" s="180">
        <f>[1]รายงานงบทดลองหน่วยเบิกจ่ายรายเด!D54</f>
        <v>281436.84000000003</v>
      </c>
      <c r="E53" s="180">
        <f>[1]รายงานงบทดลองหน่วยเบิกจ่ายรายเด!E54</f>
        <v>-434659.84000000003</v>
      </c>
      <c r="F53" s="180">
        <f>[1]รายงานงบทดลองหน่วยเบิกจ่ายรายเด!F54</f>
        <v>-1730399.04</v>
      </c>
    </row>
    <row r="54" spans="1:8" x14ac:dyDescent="0.55000000000000004">
      <c r="A54" s="179" t="str">
        <f>[1]รายงานงบทดลองหน่วยเบิกจ่ายรายเด!A55</f>
        <v>2112010199</v>
      </c>
      <c r="B54" s="179" t="str">
        <f>[1]รายงานงบทดลองหน่วยเบิกจ่ายรายเด!B55</f>
        <v>เงินประกันอื่น</v>
      </c>
      <c r="C54" s="180">
        <f>[1]รายงานงบทดลองหน่วยเบิกจ่ายรายเด!C55</f>
        <v>-52150</v>
      </c>
      <c r="D54" s="180">
        <f>[1]รายงานงบทดลองหน่วยเบิกจ่ายรายเด!D55</f>
        <v>0</v>
      </c>
      <c r="E54" s="180">
        <f>[1]รายงานงบทดลองหน่วยเบิกจ่ายรายเด!E55</f>
        <v>0</v>
      </c>
      <c r="F54" s="180">
        <f>[1]รายงานงบทดลองหน่วยเบิกจ่ายรายเด!F55</f>
        <v>-52150</v>
      </c>
    </row>
    <row r="55" spans="1:8" x14ac:dyDescent="0.55000000000000004">
      <c r="A55" s="179" t="str">
        <f>[1]รายงานงบทดลองหน่วยเบิกจ่ายรายเด!A56</f>
        <v>2116010104</v>
      </c>
      <c r="B55" s="179" t="str">
        <f>[1]รายงานงบทดลองหน่วยเบิกจ่ายรายเด!B56</f>
        <v>เบิกเกินฯรอนำส่ง</v>
      </c>
      <c r="C55" s="180">
        <f>[1]รายงานงบทดลองหน่วยเบิกจ่ายรายเด!C56</f>
        <v>0</v>
      </c>
      <c r="D55" s="180">
        <f>[1]รายงานงบทดลองหน่วยเบิกจ่ายรายเด!D56</f>
        <v>0</v>
      </c>
      <c r="E55" s="180">
        <f>[1]รายงานงบทดลองหน่วยเบิกจ่ายรายเด!E56</f>
        <v>0</v>
      </c>
      <c r="F55" s="180">
        <f>[1]รายงานงบทดลองหน่วยเบิกจ่ายรายเด!F56</f>
        <v>0</v>
      </c>
      <c r="H55" s="124"/>
    </row>
    <row r="56" spans="1:8" x14ac:dyDescent="0.55000000000000004">
      <c r="A56" s="179" t="str">
        <f>[1]รายงานงบทดลองหน่วยเบิกจ่ายรายเด!A57</f>
        <v>2202010101</v>
      </c>
      <c r="B56" s="179" t="str">
        <f>[1]รายงานงบทดลองหน่วยเบิกจ่ายรายเด!B57</f>
        <v>งทร.รับฯ-ดำเนินงาน</v>
      </c>
      <c r="C56" s="180">
        <f>[1]รายงานงบทดลองหน่วยเบิกจ่ายรายเด!C57</f>
        <v>-25000</v>
      </c>
      <c r="D56" s="180">
        <f>[1]รายงานงบทดลองหน่วยเบิกจ่ายรายเด!D57</f>
        <v>0</v>
      </c>
      <c r="E56" s="180">
        <f>[1]รายงานงบทดลองหน่วยเบิกจ่ายรายเด!E57</f>
        <v>0</v>
      </c>
      <c r="F56" s="180">
        <f>[1]รายงานงบทดลองหน่วยเบิกจ่ายรายเด!F57</f>
        <v>-25000</v>
      </c>
      <c r="H56" s="124"/>
    </row>
    <row r="57" spans="1:8" x14ac:dyDescent="0.55000000000000004">
      <c r="A57" s="179" t="str">
        <f>[1]รายงานงบทดลองหน่วยเบิกจ่ายรายเด!A58</f>
        <v>2213010101</v>
      </c>
      <c r="B57" s="179" t="str">
        <f>[1]รายงานงบทดลองหน่วยเบิกจ่ายรายเด!B58</f>
        <v>ร/ดรอรับรู้</v>
      </c>
      <c r="C57" s="180">
        <f>[1]รายงานงบทดลองหน่วยเบิกจ่ายรายเด!C58</f>
        <v>-99233.53</v>
      </c>
      <c r="D57" s="180">
        <f>[1]รายงานงบทดลองหน่วยเบิกจ่ายรายเด!D58</f>
        <v>0</v>
      </c>
      <c r="E57" s="180">
        <f>[1]รายงานงบทดลองหน่วยเบิกจ่ายรายเด!E58</f>
        <v>0</v>
      </c>
      <c r="F57" s="180">
        <f>[1]รายงานงบทดลองหน่วยเบิกจ่ายรายเด!F58</f>
        <v>-99233.53</v>
      </c>
      <c r="H57" s="124"/>
    </row>
    <row r="58" spans="1:8" x14ac:dyDescent="0.55000000000000004">
      <c r="A58" s="179" t="str">
        <f>[1]รายงานงบทดลองหน่วยเบิกจ่ายรายเด!A59</f>
        <v>3101010101</v>
      </c>
      <c r="B58" s="179" t="str">
        <f>[1]รายงานงบทดลองหน่วยเบิกจ่ายรายเด!B59</f>
        <v>ร/ดสูงต่ำคชจ.สุทธิ</v>
      </c>
      <c r="C58" s="180">
        <f>[1]รายงานงบทดลองหน่วยเบิกจ่ายรายเด!C59</f>
        <v>-402578.49</v>
      </c>
      <c r="D58" s="180">
        <f>[1]รายงานงบทดลองหน่วยเบิกจ่ายรายเด!D59</f>
        <v>0</v>
      </c>
      <c r="E58" s="180">
        <f>[1]รายงานงบทดลองหน่วยเบิกจ่ายรายเด!E59</f>
        <v>0</v>
      </c>
      <c r="F58" s="180">
        <f>[1]รายงานงบทดลองหน่วยเบิกจ่ายรายเด!F59</f>
        <v>-402578.49</v>
      </c>
    </row>
    <row r="59" spans="1:8" x14ac:dyDescent="0.55000000000000004">
      <c r="A59" s="179" t="str">
        <f>[1]รายงานงบทดลองหน่วยเบิกจ่ายรายเด!A60</f>
        <v>3102010101</v>
      </c>
      <c r="B59" s="179" t="str">
        <f>[1]รายงานงบทดลองหน่วยเบิกจ่ายรายเด!B60</f>
        <v>ร/ดสูงต่ำคชจ.สะสม</v>
      </c>
      <c r="C59" s="180">
        <f>[1]รายงานงบทดลองหน่วยเบิกจ่ายรายเด!C60</f>
        <v>-9473793.5199999996</v>
      </c>
      <c r="D59" s="180">
        <f>[1]รายงานงบทดลองหน่วยเบิกจ่ายรายเด!D60</f>
        <v>0</v>
      </c>
      <c r="E59" s="180">
        <f>[1]รายงานงบทดลองหน่วยเบิกจ่ายรายเด!E60</f>
        <v>0</v>
      </c>
      <c r="F59" s="180">
        <f>[1]รายงานงบทดลองหน่วยเบิกจ่ายรายเด!F60</f>
        <v>-9473793.5199999996</v>
      </c>
    </row>
    <row r="60" spans="1:8" x14ac:dyDescent="0.55000000000000004">
      <c r="A60" s="179" t="str">
        <f>[1]รายงานงบทดลองหน่วยเบิกจ่ายรายเด!A61</f>
        <v>3102010102</v>
      </c>
      <c r="B60" s="179" t="str">
        <f>[1]รายงานงบทดลองหน่วยเบิกจ่ายรายเด!B61</f>
        <v>ผลสะสมแก้ไขผิดพลาด</v>
      </c>
      <c r="C60" s="180">
        <f>[1]รายงานงบทดลองหน่วยเบิกจ่ายรายเด!C61</f>
        <v>648.41999999999996</v>
      </c>
      <c r="D60" s="180">
        <f>[1]รายงานงบทดลองหน่วยเบิกจ่ายรายเด!D61</f>
        <v>0</v>
      </c>
      <c r="E60" s="180">
        <f>[1]รายงานงบทดลองหน่วยเบิกจ่ายรายเด!E61</f>
        <v>0</v>
      </c>
      <c r="F60" s="180">
        <f>[1]รายงานงบทดลองหน่วยเบิกจ่ายรายเด!F61</f>
        <v>648.41999999999996</v>
      </c>
    </row>
    <row r="61" spans="1:8" x14ac:dyDescent="0.55000000000000004">
      <c r="A61" s="179" t="str">
        <f>[1]รายงานงบทดลองหน่วยเบิกจ่ายรายเด!A62</f>
        <v>3105010101</v>
      </c>
      <c r="B61" s="179" t="str">
        <f>[1]รายงานงบทดลองหน่วยเบิกจ่ายรายเด!B62</f>
        <v>ทุนของหน่วยงาน</v>
      </c>
      <c r="C61" s="180">
        <f>[1]รายงานงบทดลองหน่วยเบิกจ่ายรายเด!C62</f>
        <v>-193620.78</v>
      </c>
      <c r="D61" s="180">
        <f>[1]รายงานงบทดลองหน่วยเบิกจ่ายรายเด!D62</f>
        <v>0</v>
      </c>
      <c r="E61" s="180">
        <f>[1]รายงานงบทดลองหน่วยเบิกจ่ายรายเด!E62</f>
        <v>0</v>
      </c>
      <c r="F61" s="180">
        <f>[1]รายงานงบทดลองหน่วยเบิกจ่ายรายเด!F62</f>
        <v>-193620.78</v>
      </c>
    </row>
    <row r="62" spans="1:8" x14ac:dyDescent="0.55000000000000004">
      <c r="A62" s="179" t="str">
        <f>[1]รายงานงบทดลองหน่วยเบิกจ่ายรายเด!A63</f>
        <v>4202010199</v>
      </c>
      <c r="B62" s="179" t="str">
        <f>[1]รายงานงบทดลองหน่วยเบิกจ่ายรายเด!B63</f>
        <v>ร/ดค่าธรรมเนียมอื่น</v>
      </c>
      <c r="C62" s="180">
        <f>[1]รายงานงบทดลองหน่วยเบิกจ่ายรายเด!C63</f>
        <v>-28</v>
      </c>
      <c r="D62" s="180">
        <f>[1]รายงานงบทดลองหน่วยเบิกจ่ายรายเด!D63</f>
        <v>0</v>
      </c>
      <c r="E62" s="180">
        <f>[1]รายงานงบทดลองหน่วยเบิกจ่ายรายเด!E63</f>
        <v>0</v>
      </c>
      <c r="F62" s="180">
        <f>[1]รายงานงบทดลองหน่วยเบิกจ่ายรายเด!F63</f>
        <v>-28</v>
      </c>
    </row>
    <row r="63" spans="1:8" x14ac:dyDescent="0.55000000000000004">
      <c r="A63" s="179" t="str">
        <f>[1]รายงานงบทดลองหน่วยเบิกจ่ายรายเด!A64</f>
        <v>4203010101</v>
      </c>
      <c r="B63" s="179" t="str">
        <f>[1]รายงานงบทดลองหน่วยเบิกจ่ายรายเด!B64</f>
        <v>ร/ด ดบ.เงินฝาก</v>
      </c>
      <c r="C63" s="180">
        <f>[1]รายงานงบทดลองหน่วยเบิกจ่ายรายเด!C64</f>
        <v>-27.43</v>
      </c>
      <c r="D63" s="180">
        <f>[1]รายงานงบทดลองหน่วยเบิกจ่ายรายเด!D64</f>
        <v>0</v>
      </c>
      <c r="E63" s="180">
        <f>[1]รายงานงบทดลองหน่วยเบิกจ่ายรายเด!E64</f>
        <v>0</v>
      </c>
      <c r="F63" s="180">
        <f>[1]รายงานงบทดลองหน่วยเบิกจ่ายรายเด!F64</f>
        <v>-27.43</v>
      </c>
    </row>
    <row r="64" spans="1:8" x14ac:dyDescent="0.55000000000000004">
      <c r="A64" s="179" t="str">
        <f>[1]รายงานงบทดลองหน่วยเบิกจ่ายรายเด!A65</f>
        <v>4206010102</v>
      </c>
      <c r="B64" s="179" t="str">
        <f>[1]รายงานงบทดลองหน่วยเบิกจ่ายรายเด!B65</f>
        <v>ร/ดเหลือจ่าย</v>
      </c>
      <c r="C64" s="180">
        <f>[1]รายงานงบทดลองหน่วยเบิกจ่ายรายเด!C65</f>
        <v>-150</v>
      </c>
      <c r="D64" s="180">
        <f>[1]รายงานงบทดลองหน่วยเบิกจ่ายรายเด!D65</f>
        <v>0</v>
      </c>
      <c r="E64" s="180">
        <f>[1]รายงานงบทดลองหน่วยเบิกจ่ายรายเด!E65</f>
        <v>0</v>
      </c>
      <c r="F64" s="180">
        <f>[1]รายงานงบทดลองหน่วยเบิกจ่ายรายเด!F65</f>
        <v>-150</v>
      </c>
    </row>
    <row r="65" spans="1:6" x14ac:dyDescent="0.55000000000000004">
      <c r="A65" s="179" t="str">
        <f>[1]รายงานงบทดลองหน่วยเบิกจ่ายรายเด!A66</f>
        <v>4302030101</v>
      </c>
      <c r="B65" s="179" t="str">
        <f>[1]รายงานงบทดลองหน่วยเบิกจ่ายรายเด!B66</f>
        <v>ร/ดจากการบริจาค</v>
      </c>
      <c r="C65" s="180">
        <f>[1]รายงานงบทดลองหน่วยเบิกจ่ายรายเด!C66</f>
        <v>-5338.48</v>
      </c>
      <c r="D65" s="180">
        <f>[1]รายงานงบทดลองหน่วยเบิกจ่ายรายเด!D66</f>
        <v>0</v>
      </c>
      <c r="E65" s="180">
        <f>[1]รายงานงบทดลองหน่วยเบิกจ่ายรายเด!E66</f>
        <v>0</v>
      </c>
      <c r="F65" s="180">
        <f>[1]รายงานงบทดลองหน่วยเบิกจ่ายรายเด!F66</f>
        <v>-5338.48</v>
      </c>
    </row>
    <row r="66" spans="1:6" x14ac:dyDescent="0.55000000000000004">
      <c r="A66" s="179" t="str">
        <f>[1]รายงานงบทดลองหน่วยเบิกจ่ายรายเด!A67</f>
        <v>4307010103</v>
      </c>
      <c r="B66" s="179" t="str">
        <f>[1]รายงานงบทดลองหน่วยเบิกจ่ายรายเด!B67</f>
        <v>TR-รับงบบุคลากร</v>
      </c>
      <c r="C66" s="180">
        <f>[1]รายงานงบทดลองหน่วยเบิกจ่ายรายเด!C67</f>
        <v>-530560</v>
      </c>
      <c r="D66" s="180">
        <f>[1]รายงานงบทดลองหน่วยเบิกจ่ายรายเด!D67</f>
        <v>0</v>
      </c>
      <c r="E66" s="180">
        <f>[1]รายงานงบทดลองหน่วยเบิกจ่ายรายเด!E67</f>
        <v>-66320</v>
      </c>
      <c r="F66" s="180">
        <f>[1]รายงานงบทดลองหน่วยเบิกจ่ายรายเด!F67</f>
        <v>-596880</v>
      </c>
    </row>
    <row r="67" spans="1:6" x14ac:dyDescent="0.55000000000000004">
      <c r="A67" s="179" t="str">
        <f>[1]รายงานงบทดลองหน่วยเบิกจ่ายรายเด!A68</f>
        <v>4307010105</v>
      </c>
      <c r="B67" s="179" t="str">
        <f>[1]รายงานงบทดลองหน่วยเบิกจ่ายรายเด!B68</f>
        <v>TR-รับงบดำเนินงาน</v>
      </c>
      <c r="C67" s="180">
        <f>[1]รายงานงบทดลองหน่วยเบิกจ่ายรายเด!C68</f>
        <v>-2210600.5499999998</v>
      </c>
      <c r="D67" s="180">
        <f>[1]รายงานงบทดลองหน่วยเบิกจ่ายรายเด!D68</f>
        <v>58000</v>
      </c>
      <c r="E67" s="180">
        <f>[1]รายงานงบทดลองหน่วยเบิกจ่ายรายเด!E68</f>
        <v>-422915.85</v>
      </c>
      <c r="F67" s="180">
        <f>[1]รายงานงบทดลองหน่วยเบิกจ่ายรายเด!F68</f>
        <v>-2575516.4</v>
      </c>
    </row>
    <row r="68" spans="1:6" x14ac:dyDescent="0.55000000000000004">
      <c r="A68" s="179" t="str">
        <f>[1]รายงานงบทดลองหน่วยเบิกจ่ายรายเด!A69</f>
        <v>4307010108</v>
      </c>
      <c r="B68" s="179" t="str">
        <f>[1]รายงานงบทดลองหน่วยเบิกจ่ายรายเด!B69</f>
        <v>TR-รับงบกลาง</v>
      </c>
      <c r="C68" s="180">
        <f>[1]รายงานงบทดลองหน่วยเบิกจ่ายรายเด!C69</f>
        <v>-55020</v>
      </c>
      <c r="D68" s="180">
        <f>[1]รายงานงบทดลองหน่วยเบิกจ่ายรายเด!D69</f>
        <v>0</v>
      </c>
      <c r="E68" s="180">
        <f>[1]รายงานงบทดลองหน่วยเบิกจ่ายรายเด!E69</f>
        <v>-16548.5</v>
      </c>
      <c r="F68" s="180">
        <f>[1]รายงานงบทดลองหน่วยเบิกจ่ายรายเด!F69</f>
        <v>-71568.5</v>
      </c>
    </row>
    <row r="69" spans="1:6" x14ac:dyDescent="0.55000000000000004">
      <c r="A69" s="179" t="str">
        <f>[1]รายงานงบทดลองหน่วยเบิกจ่ายรายเด!A70</f>
        <v>4308010101</v>
      </c>
      <c r="B69" s="179" t="str">
        <f>[1]รายงานงบทดลองหน่วยเบิกจ่ายรายเด!B70</f>
        <v>TR-สรก.รับเงินนอก</v>
      </c>
      <c r="C69" s="180">
        <f>[1]รายงานงบทดลองหน่วยเบิกจ่ายรายเด!C70</f>
        <v>-5194457.26</v>
      </c>
      <c r="D69" s="180">
        <f>[1]รายงานงบทดลองหน่วยเบิกจ่ายรายเด!D70</f>
        <v>0</v>
      </c>
      <c r="E69" s="180">
        <f>[1]รายงานงบทดลองหน่วยเบิกจ่ายรายเด!E70</f>
        <v>-130602</v>
      </c>
      <c r="F69" s="180">
        <f>[1]รายงานงบทดลองหน่วยเบิกจ่ายรายเด!F70</f>
        <v>-5325059.26</v>
      </c>
    </row>
    <row r="70" spans="1:6" x14ac:dyDescent="0.55000000000000004">
      <c r="A70" s="179" t="str">
        <f>[1]รายงานงบทดลองหน่วยเบิกจ่ายรายเด!A71</f>
        <v>4308010105</v>
      </c>
      <c r="B70" s="179" t="str">
        <f>[1]รายงานงบทดลองหน่วยเบิกจ่ายรายเด!B71</f>
        <v>T/R-ปรับเงินฝากคลัง</v>
      </c>
      <c r="C70" s="180">
        <f>[1]รายงานงบทดลองหน่วยเบิกจ่ายรายเด!C71</f>
        <v>-2276428.96</v>
      </c>
      <c r="D70" s="180">
        <f>[1]รายงานงบทดลองหน่วยเบิกจ่ายรายเด!D71</f>
        <v>0</v>
      </c>
      <c r="E70" s="180">
        <f>[1]รายงานงบทดลองหน่วยเบิกจ่ายรายเด!E71</f>
        <v>-150834.84</v>
      </c>
      <c r="F70" s="180">
        <f>[1]รายงานงบทดลองหน่วยเบิกจ่ายรายเด!F71</f>
        <v>-2427263.7999999998</v>
      </c>
    </row>
    <row r="71" spans="1:6" x14ac:dyDescent="0.55000000000000004">
      <c r="A71" s="179" t="str">
        <f>[1]รายงานงบทดลองหน่วยเบิกจ่ายรายเด!A72</f>
        <v>5101010108</v>
      </c>
      <c r="B71" s="179" t="str">
        <f>[1]รายงานงบทดลองหน่วยเบิกจ่ายรายเด!B72</f>
        <v>ค่าล่วงเวลา</v>
      </c>
      <c r="C71" s="180">
        <f>[1]รายงานงบทดลองหน่วยเบิกจ่ายรายเด!C72</f>
        <v>750</v>
      </c>
      <c r="D71" s="180">
        <f>[1]รายงานงบทดลองหน่วยเบิกจ่ายรายเด!D72</f>
        <v>0</v>
      </c>
      <c r="E71" s="180">
        <f>[1]รายงานงบทดลองหน่วยเบิกจ่ายรายเด!E72</f>
        <v>0</v>
      </c>
      <c r="F71" s="180">
        <f>[1]รายงานงบทดลองหน่วยเบิกจ่ายรายเด!F72</f>
        <v>750</v>
      </c>
    </row>
    <row r="72" spans="1:6" x14ac:dyDescent="0.55000000000000004">
      <c r="A72" s="179" t="str">
        <f>[1]รายงานงบทดลองหน่วยเบิกจ่ายรายเด!A73</f>
        <v>5101010115</v>
      </c>
      <c r="B72" s="179" t="str">
        <f>[1]รายงานงบทดลองหน่วยเบิกจ่ายรายเด!B73</f>
        <v>ค่าตอบแทนพนง.ราชการ</v>
      </c>
      <c r="C72" s="180">
        <f>[1]รายงานงบทดลองหน่วยเบิกจ่ายรายเด!C73</f>
        <v>530560</v>
      </c>
      <c r="D72" s="180">
        <f>[1]รายงานงบทดลองหน่วยเบิกจ่ายรายเด!D73</f>
        <v>66320</v>
      </c>
      <c r="E72" s="180">
        <f>[1]รายงานงบทดลองหน่วยเบิกจ่ายรายเด!E73</f>
        <v>0</v>
      </c>
      <c r="F72" s="180">
        <f>[1]รายงานงบทดลองหน่วยเบิกจ่ายรายเด!F73</f>
        <v>596880</v>
      </c>
    </row>
    <row r="73" spans="1:6" x14ac:dyDescent="0.55000000000000004">
      <c r="A73" s="179" t="str">
        <f>[1]รายงานงบทดลองหน่วยเบิกจ่ายรายเด!A74</f>
        <v>5101020106</v>
      </c>
      <c r="B73" s="179" t="str">
        <f>[1]รายงานงบทดลองหน่วยเบิกจ่ายรายเด!B74</f>
        <v>เงินสมทบปปส.-Rel</v>
      </c>
      <c r="C73" s="180">
        <f>[1]รายงานงบทดลองหน่วยเบิกจ่ายรายเด!C74</f>
        <v>18000</v>
      </c>
      <c r="D73" s="180">
        <f>[1]รายงานงบทดลองหน่วยเบิกจ่ายรายเด!D74</f>
        <v>2250</v>
      </c>
      <c r="E73" s="180">
        <f>[1]รายงานงบทดลองหน่วยเบิกจ่ายรายเด!E74</f>
        <v>0</v>
      </c>
      <c r="F73" s="180">
        <f>[1]รายงานงบทดลองหน่วยเบิกจ่ายรายเด!F74</f>
        <v>20250</v>
      </c>
    </row>
    <row r="74" spans="1:6" x14ac:dyDescent="0.55000000000000004">
      <c r="A74" s="179" t="str">
        <f>[1]รายงานงบทดลองหน่วยเบิกจ่ายรายเด!A75</f>
        <v>5101020108</v>
      </c>
      <c r="B74" s="179" t="str">
        <f>[1]รายงานงบทดลองหน่วยเบิกจ่ายรายเด!B75</f>
        <v>ค่าเช่าบ้าน</v>
      </c>
      <c r="C74" s="180">
        <f>[1]รายงานงบทดลองหน่วยเบิกจ่ายรายเด!C75</f>
        <v>485629</v>
      </c>
      <c r="D74" s="180">
        <f>[1]รายงานงบทดลองหน่วยเบิกจ่ายรายเด!D75</f>
        <v>116000</v>
      </c>
      <c r="E74" s="180">
        <f>[1]รายงานงบทดลองหน่วยเบิกจ่ายรายเด!E75</f>
        <v>-58000</v>
      </c>
      <c r="F74" s="180">
        <f>[1]รายงานงบทดลองหน่วยเบิกจ่ายรายเด!F75</f>
        <v>543629</v>
      </c>
    </row>
    <row r="75" spans="1:6" x14ac:dyDescent="0.55000000000000004">
      <c r="A75" s="179" t="str">
        <f>[1]รายงานงบทดลองหน่วยเบิกจ่ายรายเด!A76</f>
        <v>5101020116</v>
      </c>
      <c r="B75" s="179" t="str">
        <f>[1]รายงานงบทดลองหน่วยเบิกจ่ายรายเด!B76</f>
        <v>เงินสมทบกท.เงินทด</v>
      </c>
      <c r="C75" s="180">
        <f>[1]รายงานงบทดลองหน่วยเบิกจ่ายรายเด!C76</f>
        <v>1353.72</v>
      </c>
      <c r="D75" s="180">
        <f>[1]รายงานงบทดลองหน่วยเบิกจ่ายรายเด!D76</f>
        <v>0</v>
      </c>
      <c r="E75" s="180">
        <f>[1]รายงานงบทดลองหน่วยเบิกจ่ายรายเด!E76</f>
        <v>0</v>
      </c>
      <c r="F75" s="180">
        <f>[1]รายงานงบทดลองหน่วยเบิกจ่ายรายเด!F76</f>
        <v>1353.72</v>
      </c>
    </row>
    <row r="76" spans="1:6" x14ac:dyDescent="0.55000000000000004">
      <c r="A76" s="179" t="str">
        <f>[1]รายงานงบทดลองหน่วยเบิกจ่ายรายเด!A77</f>
        <v>5101030101</v>
      </c>
      <c r="B76" s="179" t="str">
        <f>[1]รายงานงบทดลองหน่วยเบิกจ่ายรายเด!B77</f>
        <v>เงินช่วยการศึกษาบุตร</v>
      </c>
      <c r="C76" s="180">
        <f>[1]รายงานงบทดลองหน่วยเบิกจ่ายรายเด!C77</f>
        <v>10800</v>
      </c>
      <c r="D76" s="180">
        <f>[1]รายงานงบทดลองหน่วยเบิกจ่ายรายเด!D77</f>
        <v>8320</v>
      </c>
      <c r="E76" s="180">
        <f>[1]รายงานงบทดลองหน่วยเบิกจ่ายรายเด!E77</f>
        <v>0</v>
      </c>
      <c r="F76" s="180">
        <f>[1]รายงานงบทดลองหน่วยเบิกจ่ายรายเด!F77</f>
        <v>19120</v>
      </c>
    </row>
    <row r="77" spans="1:6" x14ac:dyDescent="0.55000000000000004">
      <c r="A77" s="179" t="str">
        <f>[1]รายงานงบทดลองหน่วยเบิกจ่ายรายเด!A78</f>
        <v>5101030205</v>
      </c>
      <c r="B77" s="179" t="str">
        <f>[1]รายงานงบทดลองหน่วยเบิกจ่ายรายเด!B78</f>
        <v>ค่ารักษา-นอก-รพ.รัฐ</v>
      </c>
      <c r="C77" s="180">
        <f>[1]รายงานงบทดลองหน่วยเบิกจ่ายรายเด!C78</f>
        <v>13170</v>
      </c>
      <c r="D77" s="180">
        <f>[1]รายงานงบทดลองหน่วยเบิกจ่ายรายเด!D78</f>
        <v>500</v>
      </c>
      <c r="E77" s="180">
        <f>[1]รายงานงบทดลองหน่วยเบิกจ่ายรายเด!E78</f>
        <v>0</v>
      </c>
      <c r="F77" s="180">
        <f>[1]รายงานงบทดลองหน่วยเบิกจ่ายรายเด!F78</f>
        <v>13670</v>
      </c>
    </row>
    <row r="78" spans="1:6" x14ac:dyDescent="0.55000000000000004">
      <c r="A78" s="179" t="str">
        <f>[1]รายงานงบทดลองหน่วยเบิกจ่ายรายเด!A79</f>
        <v>5101040202</v>
      </c>
      <c r="B78" s="179" t="str">
        <f>[1]รายงานงบทดลองหน่วยเบิกจ่ายรายเด!B79</f>
        <v>เงินช่วยการศึกษาบุตร</v>
      </c>
      <c r="C78" s="180">
        <f>[1]รายงานงบทดลองหน่วยเบิกจ่ายรายเด!C79</f>
        <v>30000</v>
      </c>
      <c r="D78" s="180">
        <f>[1]รายงานงบทดลองหน่วยเบิกจ่ายรายเด!D79</f>
        <v>7728.5</v>
      </c>
      <c r="E78" s="180">
        <f>[1]รายงานงบทดลองหน่วยเบิกจ่ายรายเด!E79</f>
        <v>0</v>
      </c>
      <c r="F78" s="180">
        <f>[1]รายงานงบทดลองหน่วยเบิกจ่ายรายเด!F79</f>
        <v>37728.5</v>
      </c>
    </row>
    <row r="79" spans="1:6" x14ac:dyDescent="0.55000000000000004">
      <c r="A79" s="179" t="str">
        <f>[1]รายงานงบทดลองหน่วยเบิกจ่ายรายเด!A80</f>
        <v>5101040204</v>
      </c>
      <c r="B79" s="179" t="str">
        <f>[1]รายงานงบทดลองหน่วยเบิกจ่ายรายเด!B80</f>
        <v>ค่ารักษาบำนาญนอก-รัฐ</v>
      </c>
      <c r="C79" s="180">
        <f>[1]รายงานงบทดลองหน่วยเบิกจ่ายรายเด!C80</f>
        <v>1050</v>
      </c>
      <c r="D79" s="180">
        <f>[1]รายงานงบทดลองหน่วยเบิกจ่ายรายเด!D80</f>
        <v>0</v>
      </c>
      <c r="E79" s="180">
        <f>[1]รายงานงบทดลองหน่วยเบิกจ่ายรายเด!E80</f>
        <v>0</v>
      </c>
      <c r="F79" s="180">
        <f>[1]รายงานงบทดลองหน่วยเบิกจ่ายรายเด!F80</f>
        <v>1050</v>
      </c>
    </row>
    <row r="80" spans="1:6" x14ac:dyDescent="0.55000000000000004">
      <c r="A80" s="179" t="str">
        <f>[1]รายงานงบทดลองหน่วยเบิกจ่ายรายเด!A81</f>
        <v>5102010199</v>
      </c>
      <c r="B80" s="179" t="str">
        <f>[1]รายงานงบทดลองหน่วยเบิกจ่ายรายเด!B81</f>
        <v>คชจ.อบรมในประเทศ</v>
      </c>
      <c r="C80" s="180">
        <f>[1]รายงานงบทดลองหน่วยเบิกจ่ายรายเด!C81</f>
        <v>0</v>
      </c>
      <c r="D80" s="180">
        <f>[1]รายงานงบทดลองหน่วยเบิกจ่ายรายเด!D81</f>
        <v>0</v>
      </c>
      <c r="E80" s="180">
        <f>[1]รายงานงบทดลองหน่วยเบิกจ่ายรายเด!E81</f>
        <v>0</v>
      </c>
      <c r="F80" s="180">
        <f>[1]รายงานงบทดลองหน่วยเบิกจ่ายรายเด!F81</f>
        <v>0</v>
      </c>
    </row>
    <row r="81" spans="1:6" x14ac:dyDescent="0.55000000000000004">
      <c r="A81" s="179" t="str">
        <f>[1]รายงานงบทดลองหน่วยเบิกจ่ายรายเด!A82</f>
        <v>5102030199</v>
      </c>
      <c r="B81" s="179" t="str">
        <f>[1]รายงานงบทดลองหน่วยเบิกจ่ายรายเด!B82</f>
        <v>คชจ.ฝึกอบรม-ภายนอก</v>
      </c>
      <c r="C81" s="180">
        <f>[1]รายงานงบทดลองหน่วยเบิกจ่ายรายเด!C82</f>
        <v>56621</v>
      </c>
      <c r="D81" s="180">
        <f>[1]รายงานงบทดลองหน่วยเบิกจ่ายรายเด!D82</f>
        <v>0</v>
      </c>
      <c r="E81" s="180">
        <f>[1]รายงานงบทดลองหน่วยเบิกจ่ายรายเด!E82</f>
        <v>0</v>
      </c>
      <c r="F81" s="180">
        <f>[1]รายงานงบทดลองหน่วยเบิกจ่ายรายเด!F82</f>
        <v>56621</v>
      </c>
    </row>
    <row r="82" spans="1:6" x14ac:dyDescent="0.55000000000000004">
      <c r="A82" s="179" t="str">
        <f>[1]รายงานงบทดลองหน่วยเบิกจ่ายรายเด!A83</f>
        <v>5103010102</v>
      </c>
      <c r="B82" s="179" t="str">
        <f>[1]รายงานงบทดลองหน่วยเบิกจ่ายรายเด!B83</f>
        <v>ค่าเบี้ยเลี้ยง</v>
      </c>
      <c r="C82" s="180">
        <f>[1]รายงานงบทดลองหน่วยเบิกจ่ายรายเด!C83</f>
        <v>54070</v>
      </c>
      <c r="D82" s="180">
        <f>[1]รายงานงบทดลองหน่วยเบิกจ่ายรายเด!D83</f>
        <v>9040</v>
      </c>
      <c r="E82" s="180">
        <f>[1]รายงานงบทดลองหน่วยเบิกจ่ายรายเด!E83</f>
        <v>0</v>
      </c>
      <c r="F82" s="180">
        <f>[1]รายงานงบทดลองหน่วยเบิกจ่ายรายเด!F83</f>
        <v>63110</v>
      </c>
    </row>
    <row r="83" spans="1:6" x14ac:dyDescent="0.55000000000000004">
      <c r="A83" s="179" t="str">
        <f>[1]รายงานงบทดลองหน่วยเบิกจ่ายรายเด!A84</f>
        <v>5103010103</v>
      </c>
      <c r="B83" s="179" t="str">
        <f>[1]รายงานงบทดลองหน่วยเบิกจ่ายรายเด!B84</f>
        <v>ค่าที่พัก</v>
      </c>
      <c r="C83" s="180">
        <f>[1]รายงานงบทดลองหน่วยเบิกจ่ายรายเด!C84</f>
        <v>55690</v>
      </c>
      <c r="D83" s="180">
        <f>[1]รายงานงบทดลองหน่วยเบิกจ่ายรายเด!D84</f>
        <v>6300</v>
      </c>
      <c r="E83" s="180">
        <f>[1]รายงานงบทดลองหน่วยเบิกจ่ายรายเด!E84</f>
        <v>0</v>
      </c>
      <c r="F83" s="180">
        <f>[1]รายงานงบทดลองหน่วยเบิกจ่ายรายเด!F84</f>
        <v>61990</v>
      </c>
    </row>
    <row r="84" spans="1:6" x14ac:dyDescent="0.55000000000000004">
      <c r="A84" s="179" t="str">
        <f>[1]รายงานงบทดลองหน่วยเบิกจ่ายรายเด!A85</f>
        <v>5103010199</v>
      </c>
      <c r="B84" s="179" t="str">
        <f>[1]รายงานงบทดลองหน่วยเบิกจ่ายรายเด!B85</f>
        <v>คชจ.เดินทางภายในปท.</v>
      </c>
      <c r="C84" s="180">
        <f>[1]รายงานงบทดลองหน่วยเบิกจ่ายรายเด!C85</f>
        <v>150483.29999999999</v>
      </c>
      <c r="D84" s="180">
        <f>[1]รายงานงบทดลองหน่วยเบิกจ่ายรายเด!D85</f>
        <v>16991</v>
      </c>
      <c r="E84" s="180">
        <f>[1]รายงานงบทดลองหน่วยเบิกจ่ายรายเด!E85</f>
        <v>0</v>
      </c>
      <c r="F84" s="180">
        <f>[1]รายงานงบทดลองหน่วยเบิกจ่ายรายเด!F85</f>
        <v>167474.29999999999</v>
      </c>
    </row>
    <row r="85" spans="1:6" x14ac:dyDescent="0.55000000000000004">
      <c r="A85" s="179" t="str">
        <f>[1]รายงานงบทดลองหน่วยเบิกจ่ายรายเด!A86</f>
        <v>5104010104</v>
      </c>
      <c r="B85" s="179" t="str">
        <f>[1]รายงานงบทดลองหน่วยเบิกจ่ายรายเด!B86</f>
        <v>ค่าวัสดุ</v>
      </c>
      <c r="C85" s="180">
        <f>[1]รายงานงบทดลองหน่วยเบิกจ่ายรายเด!C86</f>
        <v>115924</v>
      </c>
      <c r="D85" s="180">
        <f>[1]รายงานงบทดลองหน่วยเบิกจ่ายรายเด!D86</f>
        <v>1540</v>
      </c>
      <c r="E85" s="180">
        <f>[1]รายงานงบทดลองหน่วยเบิกจ่ายรายเด!E86</f>
        <v>0</v>
      </c>
      <c r="F85" s="180">
        <f>[1]รายงานงบทดลองหน่วยเบิกจ่ายรายเด!F86</f>
        <v>117464</v>
      </c>
    </row>
    <row r="86" spans="1:6" x14ac:dyDescent="0.55000000000000004">
      <c r="A86" s="179" t="str">
        <f>[1]รายงานงบทดลองหน่วยเบิกจ่ายรายเด!A87</f>
        <v>5104010107</v>
      </c>
      <c r="B86" s="179" t="str">
        <f>[1]รายงานงบทดลองหน่วยเบิกจ่ายรายเด!B87</f>
        <v>ค่าซ่อมแซม&amp;บำรุงฯ</v>
      </c>
      <c r="C86" s="180">
        <f>[1]รายงานงบทดลองหน่วยเบิกจ่ายรายเด!C87</f>
        <v>53166.27</v>
      </c>
      <c r="D86" s="180">
        <f>[1]รายงานงบทดลองหน่วยเบิกจ่ายรายเด!D87</f>
        <v>6866.1</v>
      </c>
      <c r="E86" s="180">
        <f>[1]รายงานงบทดลองหน่วยเบิกจ่ายรายเด!E87</f>
        <v>0</v>
      </c>
      <c r="F86" s="180">
        <f>[1]รายงานงบทดลองหน่วยเบิกจ่ายรายเด!F87</f>
        <v>60032.37</v>
      </c>
    </row>
    <row r="87" spans="1:6" x14ac:dyDescent="0.55000000000000004">
      <c r="A87" s="179" t="str">
        <f>[1]รายงานงบทดลองหน่วยเบิกจ่ายรายเด!A88</f>
        <v>5104010110</v>
      </c>
      <c r="B87" s="179" t="str">
        <f>[1]รายงานงบทดลองหน่วยเบิกจ่ายรายเด!B88</f>
        <v>ค่าเชื้อเพลิง</v>
      </c>
      <c r="C87" s="180">
        <f>[1]รายงานงบทดลองหน่วยเบิกจ่ายรายเด!C88</f>
        <v>35180</v>
      </c>
      <c r="D87" s="180">
        <f>[1]รายงานงบทดลองหน่วยเบิกจ่ายรายเด!D88</f>
        <v>8240</v>
      </c>
      <c r="E87" s="180">
        <f>[1]รายงานงบทดลองหน่วยเบิกจ่ายรายเด!E88</f>
        <v>0</v>
      </c>
      <c r="F87" s="180">
        <f>[1]รายงานงบทดลองหน่วยเบิกจ่ายรายเด!F88</f>
        <v>43420</v>
      </c>
    </row>
    <row r="88" spans="1:6" x14ac:dyDescent="0.55000000000000004">
      <c r="A88" s="179" t="str">
        <f>[1]รายงานงบทดลองหน่วยเบิกจ่ายรายเด!A89</f>
        <v>5104010112</v>
      </c>
      <c r="B88" s="179" t="str">
        <f>[1]รายงานงบทดลองหน่วยเบิกจ่ายรายเด!B89</f>
        <v>ค/จเหมาบริการ-ภายนอก</v>
      </c>
      <c r="C88" s="180">
        <f>[1]รายงานงบทดลองหน่วยเบิกจ่ายรายเด!C89</f>
        <v>758113.31</v>
      </c>
      <c r="D88" s="180">
        <f>[1]รายงานงบทดลองหน่วยเบิกจ่ายรายเด!D89</f>
        <v>93080</v>
      </c>
      <c r="E88" s="180">
        <f>[1]รายงานงบทดลองหน่วยเบิกจ่ายรายเด!E89</f>
        <v>0</v>
      </c>
      <c r="F88" s="180">
        <f>[1]รายงานงบทดลองหน่วยเบิกจ่ายรายเด!F89</f>
        <v>851193.31</v>
      </c>
    </row>
    <row r="89" spans="1:6" x14ac:dyDescent="0.55000000000000004">
      <c r="A89" s="179" t="str">
        <f>[1]รายงานงบทดลองหน่วยเบิกจ่ายรายเด!A90</f>
        <v>5104010113</v>
      </c>
      <c r="B89" s="179" t="str">
        <f>[1]รายงานงบทดลองหน่วยเบิกจ่ายรายเด!B90</f>
        <v>ค/จเหมาบริการ-รัฐ</v>
      </c>
      <c r="C89" s="180">
        <f>[1]รายงานงบทดลองหน่วยเบิกจ่ายรายเด!C90</f>
        <v>18210</v>
      </c>
      <c r="D89" s="180">
        <f>[1]รายงานงบทดลองหน่วยเบิกจ่ายรายเด!D90</f>
        <v>0</v>
      </c>
      <c r="E89" s="180">
        <f>[1]รายงานงบทดลองหน่วยเบิกจ่ายรายเด!E90</f>
        <v>0</v>
      </c>
      <c r="F89" s="180">
        <f>[1]รายงานงบทดลองหน่วยเบิกจ่ายรายเด!F90</f>
        <v>18210</v>
      </c>
    </row>
    <row r="90" spans="1:6" x14ac:dyDescent="0.55000000000000004">
      <c r="A90" s="179" t="str">
        <f>[1]รายงานงบทดลองหน่วยเบิกจ่ายรายเด!A91</f>
        <v>5104010114</v>
      </c>
      <c r="B90" s="179" t="str">
        <f>[1]รายงานงบทดลองหน่วยเบิกจ่ายรายเด!B91</f>
        <v>ค่าธรรมเนียมทางกม.</v>
      </c>
      <c r="C90" s="180">
        <f>[1]รายงานงบทดลองหน่วยเบิกจ่ายรายเด!C91</f>
        <v>111382</v>
      </c>
      <c r="D90" s="180">
        <f>[1]รายงานงบทดลองหน่วยเบิกจ่ายรายเด!D91</f>
        <v>134698</v>
      </c>
      <c r="E90" s="180">
        <f>[1]รายงานงบทดลองหน่วยเบิกจ่ายรายเด!E91</f>
        <v>0</v>
      </c>
      <c r="F90" s="180">
        <f>[1]รายงานงบทดลองหน่วยเบิกจ่ายรายเด!F91</f>
        <v>246080</v>
      </c>
    </row>
    <row r="91" spans="1:6" x14ac:dyDescent="0.55000000000000004">
      <c r="A91" s="179" t="str">
        <f>[1]รายงานงบทดลองหน่วยเบิกจ่ายรายเด!A92</f>
        <v>5104010115</v>
      </c>
      <c r="B91" s="179" t="str">
        <f>[1]รายงานงบทดลองหน่วยเบิกจ่ายรายเด!B92</f>
        <v>ค่าธรรมเนียม</v>
      </c>
      <c r="C91" s="180">
        <f>[1]รายงานงบทดลองหน่วยเบิกจ่ายรายเด!C92</f>
        <v>155</v>
      </c>
      <c r="D91" s="180">
        <f>[1]รายงานงบทดลองหน่วยเบิกจ่ายรายเด!D92</f>
        <v>0</v>
      </c>
      <c r="E91" s="180">
        <f>[1]รายงานงบทดลองหน่วยเบิกจ่ายรายเด!E92</f>
        <v>0</v>
      </c>
      <c r="F91" s="180">
        <f>[1]รายงานงบทดลองหน่วยเบิกจ่ายรายเด!F92</f>
        <v>155</v>
      </c>
    </row>
    <row r="92" spans="1:6" x14ac:dyDescent="0.55000000000000004">
      <c r="A92" s="179" t="str">
        <f>[1]รายงานงบทดลองหน่วยเบิกจ่ายรายเด!A93</f>
        <v>5104020101</v>
      </c>
      <c r="B92" s="179" t="str">
        <f>[1]รายงานงบทดลองหน่วยเบิกจ่ายรายเด!B93</f>
        <v>ค่าไฟฟ้า</v>
      </c>
      <c r="C92" s="180">
        <f>[1]รายงานงบทดลองหน่วยเบิกจ่ายรายเด!C93</f>
        <v>143929.75</v>
      </c>
      <c r="D92" s="180">
        <f>[1]รายงานงบทดลองหน่วยเบิกจ่ายรายเด!D93</f>
        <v>0</v>
      </c>
      <c r="E92" s="180">
        <f>[1]รายงานงบทดลองหน่วยเบิกจ่ายรายเด!E93</f>
        <v>0</v>
      </c>
      <c r="F92" s="180">
        <f>[1]รายงานงบทดลองหน่วยเบิกจ่ายรายเด!F93</f>
        <v>143929.75</v>
      </c>
    </row>
    <row r="93" spans="1:6" x14ac:dyDescent="0.55000000000000004">
      <c r="A93" s="179" t="str">
        <f>[1]รายงานงบทดลองหน่วยเบิกจ่ายรายเด!A94</f>
        <v>5104020103</v>
      </c>
      <c r="B93" s="179" t="str">
        <f>[1]รายงานงบทดลองหน่วยเบิกจ่ายรายเด!B94</f>
        <v>ค่าประปา&amp;น้ำบาดาล</v>
      </c>
      <c r="C93" s="180">
        <f>[1]รายงานงบทดลองหน่วยเบิกจ่ายรายเด!C94</f>
        <v>13528.82</v>
      </c>
      <c r="D93" s="180">
        <f>[1]รายงานงบทดลองหน่วยเบิกจ่ายรายเด!D94</f>
        <v>1667.49</v>
      </c>
      <c r="E93" s="180">
        <f>[1]รายงานงบทดลองหน่วยเบิกจ่ายรายเด!E94</f>
        <v>0</v>
      </c>
      <c r="F93" s="180">
        <f>[1]รายงานงบทดลองหน่วยเบิกจ่ายรายเด!F94</f>
        <v>15196.31</v>
      </c>
    </row>
    <row r="94" spans="1:6" x14ac:dyDescent="0.55000000000000004">
      <c r="A94" s="179" t="str">
        <f>[1]รายงานงบทดลองหน่วยเบิกจ่ายรายเด!A95</f>
        <v>5104020105</v>
      </c>
      <c r="B94" s="179" t="str">
        <f>[1]รายงานงบทดลองหน่วยเบิกจ่ายรายเด!B95</f>
        <v>ค่าโทรศัพท์</v>
      </c>
      <c r="C94" s="180">
        <f>[1]รายงานงบทดลองหน่วยเบิกจ่ายรายเด!C95</f>
        <v>6672.52</v>
      </c>
      <c r="D94" s="180">
        <f>[1]รายงานงบทดลองหน่วยเบิกจ่ายรายเด!D95</f>
        <v>982.26</v>
      </c>
      <c r="E94" s="180">
        <f>[1]รายงานงบทดลองหน่วยเบิกจ่ายรายเด!E95</f>
        <v>0</v>
      </c>
      <c r="F94" s="180">
        <f>[1]รายงานงบทดลองหน่วยเบิกจ่ายรายเด!F95</f>
        <v>7654.78</v>
      </c>
    </row>
    <row r="95" spans="1:6" x14ac:dyDescent="0.55000000000000004">
      <c r="A95" s="179" t="str">
        <f>[1]รายงานงบทดลองหน่วยเบิกจ่ายรายเด!A96</f>
        <v>5104020106</v>
      </c>
      <c r="B95" s="179" t="str">
        <f>[1]รายงานงบทดลองหน่วยเบิกจ่ายรายเด!B96</f>
        <v>ค่าสื่อสาร&amp;โทรคมนาคม</v>
      </c>
      <c r="C95" s="180">
        <f>[1]รายงานงบทดลองหน่วยเบิกจ่ายรายเด!C96</f>
        <v>20544</v>
      </c>
      <c r="D95" s="180">
        <f>[1]รายงานงบทดลองหน่วยเบิกจ่ายรายเด!D96</f>
        <v>0</v>
      </c>
      <c r="E95" s="180">
        <f>[1]รายงานงบทดลองหน่วยเบิกจ่ายรายเด!E96</f>
        <v>0</v>
      </c>
      <c r="F95" s="180">
        <f>[1]รายงานงบทดลองหน่วยเบิกจ่ายรายเด!F96</f>
        <v>20544</v>
      </c>
    </row>
    <row r="96" spans="1:6" x14ac:dyDescent="0.55000000000000004">
      <c r="A96" s="179" t="str">
        <f>[1]รายงานงบทดลองหน่วยเบิกจ่ายรายเด!A97</f>
        <v>5104020107</v>
      </c>
      <c r="B96" s="179" t="str">
        <f>[1]รายงานงบทดลองหน่วยเบิกจ่ายรายเด!B97</f>
        <v>ค่าบริการไปรษณีย์</v>
      </c>
      <c r="C96" s="180">
        <f>[1]รายงานงบทดลองหน่วยเบิกจ่ายรายเด!C97</f>
        <v>33778</v>
      </c>
      <c r="D96" s="180">
        <f>[1]รายงานงบทดลองหน่วยเบิกจ่ายรายเด!D97</f>
        <v>1537</v>
      </c>
      <c r="E96" s="180">
        <f>[1]รายงานงบทดลองหน่วยเบิกจ่ายรายเด!E97</f>
        <v>0</v>
      </c>
      <c r="F96" s="180">
        <f>[1]รายงานงบทดลองหน่วยเบิกจ่ายรายเด!F97</f>
        <v>35315</v>
      </c>
    </row>
    <row r="97" spans="1:6" x14ac:dyDescent="0.55000000000000004">
      <c r="A97" s="179" t="str">
        <f>[1]รายงานงบทดลองหน่วยเบิกจ่ายรายเด!A98</f>
        <v>5104030207</v>
      </c>
      <c r="B97" s="179" t="str">
        <f>[1]รายงานงบทดลองหน่วยเบิกจ่ายรายเด!B98</f>
        <v>คชจ.ในการประชุม</v>
      </c>
      <c r="C97" s="180">
        <f>[1]รายงานงบทดลองหน่วยเบิกจ่ายรายเด!C98</f>
        <v>4700</v>
      </c>
      <c r="D97" s="180">
        <f>[1]รายงานงบทดลองหน่วยเบิกจ่ายรายเด!D98</f>
        <v>39960</v>
      </c>
      <c r="E97" s="180">
        <f>[1]รายงานงบทดลองหน่วยเบิกจ่ายรายเด!E98</f>
        <v>0</v>
      </c>
      <c r="F97" s="180">
        <f>[1]รายงานงบทดลองหน่วยเบิกจ่ายรายเด!F98</f>
        <v>44660</v>
      </c>
    </row>
    <row r="98" spans="1:6" x14ac:dyDescent="0.55000000000000004">
      <c r="A98" s="179" t="str">
        <f>[1]รายงานงบทดลองหน่วยเบิกจ่ายรายเด!A99</f>
        <v>5104030212</v>
      </c>
      <c r="B98" s="179" t="str">
        <f>[1]รายงานงบทดลองหน่วยเบิกจ่ายรายเด!B99</f>
        <v>ค่าเช่าเบ็ดเตล็ด-นอก</v>
      </c>
      <c r="C98" s="180">
        <f>[1]รายงานงบทดลองหน่วยเบิกจ่ายรายเด!C99</f>
        <v>32000</v>
      </c>
      <c r="D98" s="180">
        <f>[1]รายงานงบทดลองหน่วยเบิกจ่ายรายเด!D99</f>
        <v>0</v>
      </c>
      <c r="E98" s="180">
        <f>[1]รายงานงบทดลองหน่วยเบิกจ่ายรายเด!E99</f>
        <v>0</v>
      </c>
      <c r="F98" s="180">
        <f>[1]รายงานงบทดลองหน่วยเบิกจ่ายรายเด!F99</f>
        <v>32000</v>
      </c>
    </row>
    <row r="99" spans="1:6" x14ac:dyDescent="0.55000000000000004">
      <c r="A99" s="179" t="str">
        <f>[1]รายงานงบทดลองหน่วยเบิกจ่ายรายเด!A100</f>
        <v>5104030218</v>
      </c>
      <c r="B99" s="179" t="str">
        <f>[1]รายงานงบทดลองหน่วยเบิกจ่ายรายเด!B100</f>
        <v>คชจผลัดส่งร/ดแผ่นดิน</v>
      </c>
      <c r="C99" s="180">
        <f>[1]รายงานงบทดลองหน่วยเบิกจ่ายรายเด!C100</f>
        <v>150</v>
      </c>
      <c r="D99" s="180">
        <f>[1]รายงานงบทดลองหน่วยเบิกจ่ายรายเด!D100</f>
        <v>0</v>
      </c>
      <c r="E99" s="180">
        <f>[1]รายงานงบทดลองหน่วยเบิกจ่ายรายเด!E100</f>
        <v>0</v>
      </c>
      <c r="F99" s="180">
        <f>[1]รายงานงบทดลองหน่วยเบิกจ่ายรายเด!F100</f>
        <v>150</v>
      </c>
    </row>
    <row r="100" spans="1:6" x14ac:dyDescent="0.55000000000000004">
      <c r="A100" s="179" t="str">
        <f>[1]รายงานงบทดลองหน่วยเบิกจ่ายรายเด!A101</f>
        <v>5104030299</v>
      </c>
      <c r="B100" s="179" t="str">
        <f>[1]รายงานงบทดลองหน่วยเบิกจ่ายรายเด!B101</f>
        <v>ค่าใช้สอยอื่น ๆ</v>
      </c>
      <c r="C100" s="180">
        <f>[1]รายงานงบทดลองหน่วยเบิกจ่ายรายเด!C101</f>
        <v>7000</v>
      </c>
      <c r="D100" s="180">
        <f>[1]รายงานงบทดลองหน่วยเบิกจ่ายรายเด!D101</f>
        <v>0</v>
      </c>
      <c r="E100" s="180">
        <f>[1]รายงานงบทดลองหน่วยเบิกจ่ายรายเด!E101</f>
        <v>0</v>
      </c>
      <c r="F100" s="180">
        <f>[1]รายงานงบทดลองหน่วยเบิกจ่ายรายเด!F101</f>
        <v>7000</v>
      </c>
    </row>
    <row r="101" spans="1:6" x14ac:dyDescent="0.55000000000000004">
      <c r="A101" s="179" t="str">
        <f>[1]รายงานงบทดลองหน่วยเบิกจ่ายรายเด!A102</f>
        <v>5105010103</v>
      </c>
      <c r="B101" s="179" t="str">
        <f>[1]รายงานงบทดลองหน่วยเบิกจ่ายรายเด!B102</f>
        <v>ค่าเสื่อม-อาคารสนง.</v>
      </c>
      <c r="C101" s="180">
        <f>[1]รายงานงบทดลองหน่วยเบิกจ่ายรายเด!C102</f>
        <v>188694.95</v>
      </c>
      <c r="D101" s="180">
        <f>[1]รายงานงบทดลองหน่วยเบิกจ่ายรายเด!D102</f>
        <v>0</v>
      </c>
      <c r="E101" s="180">
        <f>[1]รายงานงบทดลองหน่วยเบิกจ่ายรายเด!E102</f>
        <v>0</v>
      </c>
      <c r="F101" s="180">
        <f>[1]รายงานงบทดลองหน่วยเบิกจ่ายรายเด!F102</f>
        <v>188694.95</v>
      </c>
    </row>
    <row r="102" spans="1:6" x14ac:dyDescent="0.55000000000000004">
      <c r="A102" s="179" t="str">
        <f>[1]รายงานงบทดลองหน่วยเบิกจ่ายรายเด!A103</f>
        <v>5105010105</v>
      </c>
      <c r="B102" s="179" t="str">
        <f>[1]รายงานงบทดลองหน่วยเบิกจ่ายรายเด!B103</f>
        <v>ค่าเสื่อม-อาคารอื่น</v>
      </c>
      <c r="C102" s="180">
        <f>[1]รายงานงบทดลองหน่วยเบิกจ่ายรายเด!C103</f>
        <v>39756.69</v>
      </c>
      <c r="D102" s="180">
        <f>[1]รายงานงบทดลองหน่วยเบิกจ่ายรายเด!D103</f>
        <v>0</v>
      </c>
      <c r="E102" s="180">
        <f>[1]รายงานงบทดลองหน่วยเบิกจ่ายรายเด!E103</f>
        <v>0</v>
      </c>
      <c r="F102" s="180">
        <f>[1]รายงานงบทดลองหน่วยเบิกจ่ายรายเด!F103</f>
        <v>39756.69</v>
      </c>
    </row>
    <row r="103" spans="1:6" x14ac:dyDescent="0.55000000000000004">
      <c r="A103" s="179" t="str">
        <f>[1]รายงานงบทดลองหน่วยเบิกจ่ายรายเด!A104</f>
        <v>5105010107</v>
      </c>
      <c r="B103" s="179" t="str">
        <f>[1]รายงานงบทดลองหน่วยเบิกจ่ายรายเด!B104</f>
        <v>ค่าเสื่อม-สิ่งปลูกฯ</v>
      </c>
      <c r="C103" s="180">
        <f>[1]รายงานงบทดลองหน่วยเบิกจ่ายรายเด!C104</f>
        <v>150474.9</v>
      </c>
      <c r="D103" s="180">
        <f>[1]รายงานงบทดลองหน่วยเบิกจ่ายรายเด!D104</f>
        <v>0</v>
      </c>
      <c r="E103" s="180">
        <f>[1]รายงานงบทดลองหน่วยเบิกจ่ายรายเด!E104</f>
        <v>0</v>
      </c>
      <c r="F103" s="180">
        <f>[1]รายงานงบทดลองหน่วยเบิกจ่ายรายเด!F104</f>
        <v>150474.9</v>
      </c>
    </row>
    <row r="104" spans="1:6" x14ac:dyDescent="0.55000000000000004">
      <c r="A104" s="179" t="str">
        <f>[1]รายงานงบทดลองหน่วยเบิกจ่ายรายเด!A105</f>
        <v>5105010109</v>
      </c>
      <c r="B104" s="179" t="str">
        <f>[1]รายงานงบทดลองหน่วยเบิกจ่ายรายเด!B105</f>
        <v>ค่าเสื่อม-ค.สนง.</v>
      </c>
      <c r="C104" s="180">
        <f>[1]รายงานงบทดลองหน่วยเบิกจ่ายรายเด!C105</f>
        <v>38971.49</v>
      </c>
      <c r="D104" s="180">
        <f>[1]รายงานงบทดลองหน่วยเบิกจ่ายรายเด!D105</f>
        <v>0</v>
      </c>
      <c r="E104" s="180">
        <f>[1]รายงานงบทดลองหน่วยเบิกจ่ายรายเด!E105</f>
        <v>0</v>
      </c>
      <c r="F104" s="180">
        <f>[1]รายงานงบทดลองหน่วยเบิกจ่ายรายเด!F105</f>
        <v>38971.49</v>
      </c>
    </row>
    <row r="105" spans="1:6" x14ac:dyDescent="0.55000000000000004">
      <c r="A105" s="179" t="str">
        <f>[1]รายงานงบทดลองหน่วยเบิกจ่ายรายเด!A106</f>
        <v>5105010111</v>
      </c>
      <c r="B105" s="179" t="str">
        <f>[1]รายงานงบทดลองหน่วยเบิกจ่ายรายเด!B106</f>
        <v>ค่าเสื่อม-ค.ยานพาหนะ</v>
      </c>
      <c r="C105" s="180">
        <f>[1]รายงานงบทดลองหน่วยเบิกจ่ายรายเด!C106</f>
        <v>392347.73</v>
      </c>
      <c r="D105" s="180">
        <f>[1]รายงานงบทดลองหน่วยเบิกจ่ายรายเด!D106</f>
        <v>0</v>
      </c>
      <c r="E105" s="180">
        <f>[1]รายงานงบทดลองหน่วยเบิกจ่ายรายเด!E106</f>
        <v>0</v>
      </c>
      <c r="F105" s="180">
        <f>[1]รายงานงบทดลองหน่วยเบิกจ่ายรายเด!F106</f>
        <v>392347.73</v>
      </c>
    </row>
    <row r="106" spans="1:6" x14ac:dyDescent="0.55000000000000004">
      <c r="A106" s="179" t="str">
        <f>[1]รายงานงบทดลองหน่วยเบิกจ่ายรายเด!A107</f>
        <v>5105010113</v>
      </c>
      <c r="B106" s="179" t="str">
        <f>[1]รายงานงบทดลองหน่วยเบิกจ่ายรายเด!B107</f>
        <v>ค่าเสื่อม-ค.ไฟฟ้า</v>
      </c>
      <c r="C106" s="180">
        <f>[1]รายงานงบทดลองหน่วยเบิกจ่ายรายเด!C107</f>
        <v>18697.77</v>
      </c>
      <c r="D106" s="180">
        <f>[1]รายงานงบทดลองหน่วยเบิกจ่ายรายเด!D107</f>
        <v>0</v>
      </c>
      <c r="E106" s="180">
        <f>[1]รายงานงบทดลองหน่วยเบิกจ่ายรายเด!E107</f>
        <v>0</v>
      </c>
      <c r="F106" s="180">
        <f>[1]รายงานงบทดลองหน่วยเบิกจ่ายรายเด!F107</f>
        <v>18697.77</v>
      </c>
    </row>
    <row r="107" spans="1:6" x14ac:dyDescent="0.55000000000000004">
      <c r="A107" s="179" t="str">
        <f>[1]รายงานงบทดลองหน่วยเบิกจ่ายรายเด!A108</f>
        <v>5105010115</v>
      </c>
      <c r="B107" s="179" t="str">
        <f>[1]รายงานงบทดลองหน่วยเบิกจ่ายรายเด!B108</f>
        <v>ค่าเสื่อม-ค.โฆษณา</v>
      </c>
      <c r="C107" s="180">
        <f>[1]รายงานงบทดลองหน่วยเบิกจ่ายรายเด!C108</f>
        <v>4245.09</v>
      </c>
      <c r="D107" s="180">
        <f>[1]รายงานงบทดลองหน่วยเบิกจ่ายรายเด!D108</f>
        <v>0</v>
      </c>
      <c r="E107" s="180">
        <f>[1]รายงานงบทดลองหน่วยเบิกจ่ายรายเด!E108</f>
        <v>0</v>
      </c>
      <c r="F107" s="180">
        <f>[1]รายงานงบทดลองหน่วยเบิกจ่ายรายเด!F108</f>
        <v>4245.09</v>
      </c>
    </row>
    <row r="108" spans="1:6" x14ac:dyDescent="0.55000000000000004">
      <c r="A108" s="179" t="str">
        <f>[1]รายงานงบทดลองหน่วยเบิกจ่ายรายเด!A109</f>
        <v>5105010117</v>
      </c>
      <c r="B108" s="179" t="str">
        <f>[1]รายงานงบทดลองหน่วยเบิกจ่ายรายเด!B109</f>
        <v>ค่าเสื่อม-ค.เกษตร</v>
      </c>
      <c r="C108" s="180">
        <f>[1]รายงานงบทดลองหน่วยเบิกจ่ายรายเด!C109</f>
        <v>5603.05</v>
      </c>
      <c r="D108" s="180">
        <f>[1]รายงานงบทดลองหน่วยเบิกจ่ายรายเด!D109</f>
        <v>0</v>
      </c>
      <c r="E108" s="180">
        <f>[1]รายงานงบทดลองหน่วยเบิกจ่ายรายเด!E109</f>
        <v>0</v>
      </c>
      <c r="F108" s="180">
        <f>[1]รายงานงบทดลองหน่วยเบิกจ่ายรายเด!F109</f>
        <v>5603.05</v>
      </c>
    </row>
    <row r="109" spans="1:6" x14ac:dyDescent="0.55000000000000004">
      <c r="A109" s="179" t="str">
        <f>[1]รายงานงบทดลองหน่วยเบิกจ่ายรายเด!A110</f>
        <v>5105010123</v>
      </c>
      <c r="B109" s="179" t="str">
        <f>[1]รายงานงบทดลองหน่วยเบิกจ่ายรายเด!B110</f>
        <v>ค่าเสื่อม-ค.สำรวจ</v>
      </c>
      <c r="C109" s="180">
        <f>[1]รายงานงบทดลองหน่วยเบิกจ่ายรายเด!C110</f>
        <v>333.33</v>
      </c>
      <c r="D109" s="180">
        <f>[1]รายงานงบทดลองหน่วยเบิกจ่ายรายเด!D110</f>
        <v>0</v>
      </c>
      <c r="E109" s="180">
        <f>[1]รายงานงบทดลองหน่วยเบิกจ่ายรายเด!E110</f>
        <v>0</v>
      </c>
      <c r="F109" s="180">
        <f>[1]รายงานงบทดลองหน่วยเบิกจ่ายรายเด!F110</f>
        <v>333.33</v>
      </c>
    </row>
    <row r="110" spans="1:6" x14ac:dyDescent="0.55000000000000004">
      <c r="A110" s="179" t="str">
        <f>[1]รายงานงบทดลองหน่วยเบิกจ่ายรายเด!A111</f>
        <v>5105010127</v>
      </c>
      <c r="B110" s="179" t="str">
        <f>[1]รายงานงบทดลองหน่วยเบิกจ่ายรายเด!B111</f>
        <v>ค่าเสื่อม-ค.คอมฯ</v>
      </c>
      <c r="C110" s="180">
        <f>[1]รายงานงบทดลองหน่วยเบิกจ่ายรายเด!C111</f>
        <v>84541.54</v>
      </c>
      <c r="D110" s="180">
        <f>[1]รายงานงบทดลองหน่วยเบิกจ่ายรายเด!D111</f>
        <v>0</v>
      </c>
      <c r="E110" s="180">
        <f>[1]รายงานงบทดลองหน่วยเบิกจ่ายรายเด!E111</f>
        <v>0</v>
      </c>
      <c r="F110" s="180">
        <f>[1]รายงานงบทดลองหน่วยเบิกจ่ายรายเด!F111</f>
        <v>84541.54</v>
      </c>
    </row>
    <row r="111" spans="1:6" x14ac:dyDescent="0.55000000000000004">
      <c r="A111" s="179" t="str">
        <f>[1]รายงานงบทดลองหน่วยเบิกจ่ายรายเด!A112</f>
        <v>5209010112</v>
      </c>
      <c r="B111" s="179" t="str">
        <f>[1]รายงานงบทดลองหน่วยเบิกจ่ายรายเด!B112</f>
        <v>T/Eเบิกเกินส่งคืน</v>
      </c>
      <c r="C111" s="180">
        <f>[1]รายงานงบทดลองหน่วยเบิกจ่ายรายเด!C112</f>
        <v>3465.29</v>
      </c>
      <c r="D111" s="180">
        <f>[1]รายงานงบทดลองหน่วยเบิกจ่ายรายเด!D112</f>
        <v>0</v>
      </c>
      <c r="E111" s="180">
        <f>[1]รายงานงบทดลองหน่วยเบิกจ่ายรายเด!E112</f>
        <v>0</v>
      </c>
      <c r="F111" s="180">
        <f>[1]รายงานงบทดลองหน่วยเบิกจ่ายรายเด!F112</f>
        <v>3465.29</v>
      </c>
    </row>
    <row r="112" spans="1:6" x14ac:dyDescent="0.55000000000000004">
      <c r="A112" s="179" t="str">
        <f>[1]รายงานงบทดลองหน่วยเบิกจ่ายรายเด!A113</f>
        <v>5210010102</v>
      </c>
      <c r="B112" s="179" t="str">
        <f>[1]รายงานงบทดลองหน่วยเบิกจ่ายรายเด!B113</f>
        <v>T/E-โอนเงินให้สรก.</v>
      </c>
      <c r="C112" s="180">
        <f>[1]รายงานงบทดลองหน่วยเบิกจ่ายรายเด!C113</f>
        <v>2276428.96</v>
      </c>
      <c r="D112" s="180">
        <f>[1]รายงานงบทดลองหน่วยเบิกจ่ายรายเด!D113</f>
        <v>150834.84</v>
      </c>
      <c r="E112" s="180">
        <f>[1]รายงานงบทดลองหน่วยเบิกจ่ายรายเด!E113</f>
        <v>0</v>
      </c>
      <c r="F112" s="180">
        <f>[1]รายงานงบทดลองหน่วยเบิกจ่ายรายเด!F113</f>
        <v>2427263.7999999998</v>
      </c>
    </row>
    <row r="113" spans="1:9" x14ac:dyDescent="0.55000000000000004">
      <c r="A113" s="179" t="str">
        <f>[1]รายงานงบทดลองหน่วยเบิกจ่ายรายเด!A114</f>
        <v>5210010103</v>
      </c>
      <c r="B113" s="179" t="str">
        <f>[1]รายงานงบทดลองหน่วยเบิกจ่ายรายเด!B114</f>
        <v>T/E-โอนร/ดผ/ดให้บก.</v>
      </c>
      <c r="C113" s="180">
        <f>[1]รายงานงบทดลองหน่วยเบิกจ่ายรายเด!C114</f>
        <v>205.43</v>
      </c>
      <c r="D113" s="180">
        <f>[1]รายงานงบทดลองหน่วยเบิกจ่ายรายเด!D114</f>
        <v>0</v>
      </c>
      <c r="E113" s="180">
        <f>[1]รายงานงบทดลองหน่วยเบิกจ่ายรายเด!E114</f>
        <v>0</v>
      </c>
      <c r="F113" s="180">
        <f>[1]รายงานงบทดลองหน่วยเบิกจ่ายรายเด!F114</f>
        <v>205.43</v>
      </c>
    </row>
    <row r="114" spans="1:9" x14ac:dyDescent="0.55000000000000004">
      <c r="A114" s="179" t="str">
        <f>[1]รายงานงบทดลองหน่วยเบิกจ่ายรายเด!A115</f>
        <v>5210010105</v>
      </c>
      <c r="B114" s="179" t="str">
        <f>[1]รายงานงบทดลองหน่วยเบิกจ่ายรายเด!B115</f>
        <v>T/E-ปรับเงินฝากคลัง</v>
      </c>
      <c r="C114" s="180">
        <f>[1]รายงานงบทดลองหน่วยเบิกจ่ายรายเด!C115</f>
        <v>5194457.26</v>
      </c>
      <c r="D114" s="180">
        <f>[1]รายงานงบทดลองหน่วยเบิกจ่ายรายเด!D115</f>
        <v>130602</v>
      </c>
      <c r="E114" s="180">
        <f>[1]รายงานงบทดลองหน่วยเบิกจ่ายรายเด!E115</f>
        <v>0</v>
      </c>
      <c r="F114" s="180">
        <f>[1]รายงานงบทดลองหน่วยเบิกจ่ายรายเด!F115</f>
        <v>5325059.26</v>
      </c>
    </row>
    <row r="115" spans="1:9" x14ac:dyDescent="0.55000000000000004">
      <c r="A115" s="179" t="str">
        <f>[1]รายงานงบทดลองหน่วยเบิกจ่ายรายเด!A116</f>
        <v>5301010101</v>
      </c>
      <c r="B115" s="179" t="str">
        <f>[1]รายงานงบทดลองหน่วยเบิกจ่ายรายเด!B116</f>
        <v>ปรับหมวดรายจ่าย</v>
      </c>
      <c r="C115" s="180">
        <f>[1]รายงานงบทดลองหน่วยเบิกจ่ายรายเด!C116</f>
        <v>0</v>
      </c>
      <c r="D115" s="180">
        <f>[1]รายงานงบทดลองหน่วยเบิกจ่ายรายเด!D116</f>
        <v>0</v>
      </c>
      <c r="E115" s="180">
        <f>[1]รายงานงบทดลองหน่วยเบิกจ่ายรายเด!E116</f>
        <v>0</v>
      </c>
      <c r="F115" s="180">
        <f>[1]รายงานงบทดลองหน่วยเบิกจ่ายรายเด!F116</f>
        <v>0</v>
      </c>
    </row>
    <row r="116" spans="1:9" s="126" customFormat="1" ht="21" customHeight="1" x14ac:dyDescent="0.5">
      <c r="A116" s="179" t="str">
        <f>[1]รายงานงบทดลองหน่วยเบิกจ่ายรายเด!A117</f>
        <v>รวมรหัสหน่วยเบิกจ่าย 0701300067</v>
      </c>
      <c r="B116" s="179">
        <f>[1]รายงานงบทดลองหน่วยเบิกจ่ายรายเด!B117</f>
        <v>0</v>
      </c>
      <c r="C116" s="180">
        <f>[1]รายงานงบทดลองหน่วยเบิกจ่ายรายเด!C117</f>
        <v>0</v>
      </c>
      <c r="D116" s="180">
        <f>[1]รายงานงบทดลองหน่วยเบิกจ่ายรายเด!D117</f>
        <v>3762807.11</v>
      </c>
      <c r="E116" s="180">
        <f>[1]รายงานงบทดลองหน่วยเบิกจ่ายรายเด!E117</f>
        <v>-3762807.11</v>
      </c>
      <c r="F116" s="180">
        <f>[1]รายงานงบทดลองหน่วยเบิกจ่ายรายเด!F117</f>
        <v>0</v>
      </c>
    </row>
    <row r="117" spans="1:9" s="126" customFormat="1" ht="21" customHeight="1" x14ac:dyDescent="0.5">
      <c r="A117" s="181"/>
      <c r="B117" s="181"/>
      <c r="C117" s="182"/>
      <c r="D117" s="182"/>
      <c r="E117" s="182"/>
      <c r="F117" s="182"/>
    </row>
    <row r="118" spans="1:9" s="126" customFormat="1" ht="21" customHeight="1" x14ac:dyDescent="0.5">
      <c r="A118" s="181"/>
      <c r="B118" s="181"/>
      <c r="C118" s="182"/>
      <c r="D118" s="182"/>
      <c r="E118" s="182"/>
      <c r="F118" s="182"/>
    </row>
    <row r="119" spans="1:9" s="126" customFormat="1" ht="21" customHeight="1" x14ac:dyDescent="0.2">
      <c r="A119" s="125"/>
      <c r="B119" s="125"/>
      <c r="C119" s="214" t="s">
        <v>167</v>
      </c>
      <c r="D119" s="214"/>
      <c r="E119" s="214"/>
      <c r="F119" s="153"/>
    </row>
    <row r="120" spans="1:9" s="126" customFormat="1" x14ac:dyDescent="0.2">
      <c r="A120" s="125"/>
      <c r="B120" s="125"/>
      <c r="C120" s="152"/>
      <c r="D120" s="152"/>
      <c r="E120" s="152"/>
      <c r="F120" s="153"/>
    </row>
    <row r="121" spans="1:9" x14ac:dyDescent="0.55000000000000004">
      <c r="A121" s="125"/>
      <c r="B121" s="125"/>
      <c r="C121" s="152"/>
      <c r="D121" s="152"/>
      <c r="E121" s="152"/>
      <c r="F121" s="153"/>
      <c r="G121" s="126"/>
      <c r="H121" s="126"/>
      <c r="I121" s="126"/>
    </row>
    <row r="122" spans="1:9" x14ac:dyDescent="0.55000000000000004">
      <c r="A122" s="125"/>
      <c r="B122" s="125"/>
      <c r="C122" s="214" t="s">
        <v>171</v>
      </c>
      <c r="D122" s="214"/>
      <c r="E122" s="214"/>
      <c r="F122" s="152"/>
      <c r="G122" s="172"/>
      <c r="H122" s="127"/>
    </row>
    <row r="123" spans="1:9" x14ac:dyDescent="0.55000000000000004">
      <c r="A123" s="126"/>
      <c r="B123" s="126"/>
      <c r="C123" s="214" t="s">
        <v>2</v>
      </c>
      <c r="D123" s="214"/>
      <c r="E123" s="214"/>
      <c r="F123" s="214"/>
      <c r="G123" s="214"/>
      <c r="H123" s="214"/>
    </row>
  </sheetData>
  <mergeCells count="8">
    <mergeCell ref="C123:E123"/>
    <mergeCell ref="F123:H123"/>
    <mergeCell ref="A1:F1"/>
    <mergeCell ref="A2:F2"/>
    <mergeCell ref="A3:F3"/>
    <mergeCell ref="A4:F4"/>
    <mergeCell ref="C122:E122"/>
    <mergeCell ref="C119:E119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35"/>
  <sheetViews>
    <sheetView workbookViewId="0">
      <selection activeCell="H15" sqref="H15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35" t="s">
        <v>16</v>
      </c>
      <c r="B1" s="235"/>
      <c r="C1" s="235"/>
      <c r="D1" s="235"/>
      <c r="E1" s="7"/>
      <c r="F1" s="7"/>
    </row>
    <row r="2" spans="1:6" ht="23.25" x14ac:dyDescent="0.55000000000000004">
      <c r="A2" s="235" t="s">
        <v>75</v>
      </c>
      <c r="B2" s="235"/>
      <c r="C2" s="235"/>
      <c r="D2" s="235"/>
      <c r="E2" s="7"/>
      <c r="F2" s="7"/>
    </row>
    <row r="3" spans="1:6" ht="23.25" x14ac:dyDescent="0.55000000000000004">
      <c r="A3" s="235" t="s">
        <v>196</v>
      </c>
      <c r="B3" s="235"/>
      <c r="C3" s="235"/>
      <c r="D3" s="235"/>
      <c r="E3" s="7"/>
      <c r="F3" s="7"/>
    </row>
    <row r="4" spans="1:6" ht="23.25" x14ac:dyDescent="0.55000000000000004">
      <c r="A4" s="34"/>
      <c r="B4" s="34"/>
      <c r="C4" s="34"/>
      <c r="D4" s="34"/>
      <c r="E4" s="7"/>
      <c r="F4" s="7"/>
    </row>
    <row r="5" spans="1:6" ht="23.25" customHeight="1" x14ac:dyDescent="0.55000000000000004">
      <c r="A5" s="246" t="s">
        <v>25</v>
      </c>
      <c r="B5" s="248" t="s">
        <v>73</v>
      </c>
      <c r="C5" s="250" t="s">
        <v>24</v>
      </c>
      <c r="D5" s="252" t="s">
        <v>22</v>
      </c>
      <c r="E5" s="7"/>
      <c r="F5" s="7"/>
    </row>
    <row r="6" spans="1:6" ht="23.25" x14ac:dyDescent="0.55000000000000004">
      <c r="A6" s="247"/>
      <c r="B6" s="249"/>
      <c r="C6" s="251"/>
      <c r="D6" s="253"/>
      <c r="E6" s="7"/>
      <c r="F6" s="7"/>
    </row>
    <row r="7" spans="1:6" ht="23.25" x14ac:dyDescent="0.55000000000000004">
      <c r="A7" s="156"/>
      <c r="B7" s="157"/>
      <c r="C7" s="121" t="s">
        <v>89</v>
      </c>
      <c r="D7" s="27"/>
    </row>
    <row r="8" spans="1:6" ht="23.25" x14ac:dyDescent="0.55000000000000004">
      <c r="A8" s="159"/>
      <c r="B8" s="160"/>
      <c r="C8" s="158"/>
      <c r="D8" s="27"/>
    </row>
    <row r="9" spans="1:6" ht="23.25" x14ac:dyDescent="0.55000000000000004">
      <c r="A9" s="159"/>
      <c r="B9" s="161"/>
      <c r="C9" s="158"/>
      <c r="D9" s="27"/>
    </row>
    <row r="10" spans="1:6" ht="23.25" x14ac:dyDescent="0.55000000000000004">
      <c r="A10" s="159"/>
      <c r="B10" s="160"/>
      <c r="C10" s="162"/>
      <c r="D10" s="27"/>
    </row>
    <row r="11" spans="1:6" ht="23.25" x14ac:dyDescent="0.55000000000000004">
      <c r="A11" s="159"/>
      <c r="B11" s="163"/>
      <c r="C11" s="158"/>
      <c r="D11" s="27"/>
    </row>
    <row r="12" spans="1:6" ht="24" x14ac:dyDescent="0.55000000000000004">
      <c r="A12" s="16"/>
      <c r="B12" s="87"/>
      <c r="C12" s="88"/>
      <c r="D12" s="27"/>
    </row>
    <row r="13" spans="1:6" ht="23.25" x14ac:dyDescent="0.55000000000000004">
      <c r="A13" s="16"/>
      <c r="B13" s="16"/>
      <c r="C13" s="11"/>
      <c r="D13" s="27"/>
    </row>
    <row r="14" spans="1:6" ht="23.25" x14ac:dyDescent="0.55000000000000004">
      <c r="A14" s="16"/>
      <c r="B14" s="16"/>
      <c r="C14" s="11"/>
      <c r="D14" s="27"/>
    </row>
    <row r="15" spans="1:6" ht="23.25" x14ac:dyDescent="0.55000000000000004">
      <c r="A15" s="16"/>
      <c r="B15" s="16"/>
      <c r="C15" s="11"/>
      <c r="D15" s="27"/>
    </row>
    <row r="16" spans="1:6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89"/>
      <c r="B19" s="16"/>
      <c r="C19" s="11"/>
      <c r="D19" s="27"/>
    </row>
    <row r="20" spans="1:6" ht="23.25" x14ac:dyDescent="0.55000000000000004">
      <c r="A20" s="254" t="s">
        <v>74</v>
      </c>
      <c r="B20" s="255"/>
      <c r="C20" s="256"/>
      <c r="D20" s="12">
        <f>SUM(D7:D19)</f>
        <v>0</v>
      </c>
    </row>
    <row r="21" spans="1:6" ht="24" x14ac:dyDescent="0.55000000000000004">
      <c r="A21" s="17"/>
      <c r="B21" s="7"/>
      <c r="C21" s="64" t="s">
        <v>50</v>
      </c>
      <c r="D21" s="63"/>
      <c r="E21" s="65"/>
      <c r="F21" s="63"/>
    </row>
    <row r="22" spans="1:6" ht="23.25" x14ac:dyDescent="0.55000000000000004">
      <c r="A22" s="17"/>
      <c r="B22" s="7"/>
      <c r="C22" s="218" t="s">
        <v>106</v>
      </c>
      <c r="D22" s="218"/>
      <c r="E22" s="218"/>
      <c r="F22" s="218"/>
    </row>
    <row r="23" spans="1:6" ht="23.25" x14ac:dyDescent="0.55000000000000004">
      <c r="A23" s="17"/>
      <c r="B23" s="7"/>
      <c r="C23" s="218" t="s">
        <v>107</v>
      </c>
      <c r="D23" s="218"/>
      <c r="E23" s="218"/>
      <c r="F23" s="218"/>
    </row>
    <row r="24" spans="1:6" ht="23.25" x14ac:dyDescent="0.55000000000000004">
      <c r="A24" s="17"/>
      <c r="B24" s="7"/>
      <c r="C24" s="66"/>
      <c r="D24" s="66"/>
      <c r="E24" s="66"/>
      <c r="F24" s="66"/>
    </row>
    <row r="25" spans="1:6" ht="23.25" x14ac:dyDescent="0.55000000000000004">
      <c r="A25" s="17"/>
      <c r="B25" s="7"/>
      <c r="C25" s="66"/>
      <c r="D25" s="66"/>
      <c r="E25" s="66"/>
      <c r="F25" s="66"/>
    </row>
    <row r="26" spans="1:6" ht="23.25" x14ac:dyDescent="0.55000000000000004">
      <c r="A26" s="17"/>
      <c r="B26" s="7"/>
      <c r="C26" s="218" t="s">
        <v>180</v>
      </c>
      <c r="D26" s="218"/>
      <c r="E26" s="218"/>
      <c r="F26" s="218"/>
    </row>
    <row r="27" spans="1:6" ht="23.25" x14ac:dyDescent="0.55000000000000004">
      <c r="A27" s="17"/>
      <c r="B27" s="7"/>
      <c r="C27" s="218" t="s">
        <v>104</v>
      </c>
      <c r="D27" s="218"/>
      <c r="E27" s="218"/>
      <c r="F27" s="218"/>
    </row>
    <row r="28" spans="1:6" ht="23.25" x14ac:dyDescent="0.55000000000000004">
      <c r="A28" s="17"/>
      <c r="B28" s="7"/>
      <c r="C28" s="174"/>
      <c r="D28" s="174"/>
      <c r="E28" s="174"/>
      <c r="F28" s="174"/>
    </row>
    <row r="29" spans="1:6" ht="23.25" x14ac:dyDescent="0.55000000000000004">
      <c r="A29" s="17"/>
      <c r="B29" s="7"/>
      <c r="C29" s="174"/>
      <c r="D29" s="174"/>
      <c r="E29" s="174"/>
      <c r="F29" s="174"/>
    </row>
    <row r="30" spans="1:6" ht="23.25" x14ac:dyDescent="0.55000000000000004">
      <c r="A30" s="17"/>
      <c r="B30" s="7"/>
      <c r="C30" s="217" t="s">
        <v>171</v>
      </c>
      <c r="D30" s="217"/>
      <c r="E30" s="217"/>
      <c r="F30" s="217"/>
    </row>
    <row r="31" spans="1:6" ht="19.5" x14ac:dyDescent="0.3">
      <c r="C31" s="217" t="s">
        <v>2</v>
      </c>
      <c r="D31" s="217"/>
      <c r="E31" s="217"/>
      <c r="F31" s="217"/>
    </row>
    <row r="32" spans="1:6" ht="19.5" x14ac:dyDescent="0.3">
      <c r="C32" s="217"/>
      <c r="D32" s="217"/>
      <c r="E32" s="217"/>
      <c r="F32" s="217"/>
    </row>
    <row r="33" spans="3:6" ht="20.25" x14ac:dyDescent="0.3">
      <c r="C33" s="63"/>
      <c r="D33" s="63"/>
      <c r="E33" s="63"/>
      <c r="F33" s="63"/>
    </row>
    <row r="34" spans="3:6" ht="20.25" x14ac:dyDescent="0.3">
      <c r="C34" s="63"/>
      <c r="D34" s="63"/>
      <c r="E34" s="63"/>
      <c r="F34" s="63"/>
    </row>
    <row r="35" spans="3:6" ht="20.25" x14ac:dyDescent="0.3">
      <c r="C35" s="63"/>
      <c r="D35" s="63"/>
      <c r="E35" s="63"/>
      <c r="F35" s="63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66"/>
  <sheetViews>
    <sheetView topLeftCell="A7" zoomScaleNormal="100" workbookViewId="0">
      <selection activeCell="C25" sqref="C25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7" customFormat="1" ht="23.25" x14ac:dyDescent="0.55000000000000004">
      <c r="A1" s="235" t="s">
        <v>16</v>
      </c>
      <c r="B1" s="235"/>
      <c r="C1" s="235"/>
      <c r="D1" s="235"/>
      <c r="E1" s="51"/>
      <c r="F1" s="51"/>
    </row>
    <row r="2" spans="1:6" s="7" customFormat="1" ht="21.75" customHeight="1" x14ac:dyDescent="0.55000000000000004">
      <c r="A2" s="235" t="s">
        <v>78</v>
      </c>
      <c r="B2" s="235"/>
      <c r="C2" s="235"/>
      <c r="D2" s="235"/>
      <c r="E2" s="51"/>
      <c r="F2" s="51"/>
    </row>
    <row r="3" spans="1:6" s="7" customFormat="1" ht="23.25" x14ac:dyDescent="0.55000000000000004">
      <c r="A3" s="235" t="s">
        <v>196</v>
      </c>
      <c r="B3" s="235"/>
      <c r="C3" s="235"/>
      <c r="D3" s="235"/>
      <c r="E3" s="51"/>
      <c r="F3" s="51"/>
    </row>
    <row r="4" spans="1:6" s="7" customFormat="1" ht="23.25" x14ac:dyDescent="0.55000000000000004">
      <c r="A4" s="34"/>
      <c r="B4" s="34"/>
      <c r="C4" s="34"/>
      <c r="D4" s="34"/>
      <c r="E4" s="51"/>
      <c r="F4" s="51"/>
    </row>
    <row r="5" spans="1:6" s="7" customFormat="1" ht="23.25" x14ac:dyDescent="0.55000000000000004">
      <c r="A5" s="246" t="s">
        <v>79</v>
      </c>
      <c r="B5" s="257" t="s">
        <v>80</v>
      </c>
      <c r="C5" s="259" t="s">
        <v>24</v>
      </c>
      <c r="D5" s="252" t="s">
        <v>22</v>
      </c>
      <c r="E5" s="51"/>
      <c r="F5" s="51"/>
    </row>
    <row r="6" spans="1:6" s="7" customFormat="1" ht="23.25" x14ac:dyDescent="0.55000000000000004">
      <c r="A6" s="247"/>
      <c r="B6" s="258"/>
      <c r="C6" s="260"/>
      <c r="D6" s="253"/>
      <c r="E6" s="51"/>
      <c r="F6" s="51"/>
    </row>
    <row r="7" spans="1:6" ht="23.25" x14ac:dyDescent="0.55000000000000004">
      <c r="A7" s="93" t="s">
        <v>95</v>
      </c>
      <c r="B7" s="90">
        <v>24070</v>
      </c>
      <c r="C7" s="91" t="s">
        <v>96</v>
      </c>
      <c r="D7" s="27">
        <v>5150</v>
      </c>
      <c r="E7" s="146"/>
      <c r="F7" s="147"/>
    </row>
    <row r="8" spans="1:6" ht="23.25" x14ac:dyDescent="0.55000000000000004">
      <c r="A8" s="94" t="s">
        <v>97</v>
      </c>
      <c r="B8" s="90">
        <v>24070</v>
      </c>
      <c r="C8" s="91" t="s">
        <v>98</v>
      </c>
      <c r="D8" s="27">
        <v>5150</v>
      </c>
      <c r="E8" s="146"/>
      <c r="F8" s="147"/>
    </row>
    <row r="9" spans="1:6" ht="23.25" x14ac:dyDescent="0.55000000000000004">
      <c r="A9" s="94" t="s">
        <v>99</v>
      </c>
      <c r="B9" s="90">
        <v>24070</v>
      </c>
      <c r="C9" s="91" t="s">
        <v>100</v>
      </c>
      <c r="D9" s="27">
        <v>17500</v>
      </c>
      <c r="E9" s="146"/>
      <c r="F9" s="147"/>
    </row>
    <row r="10" spans="1:6" ht="23.25" x14ac:dyDescent="0.55000000000000004">
      <c r="A10" s="94" t="s">
        <v>155</v>
      </c>
      <c r="B10" s="90">
        <v>243600</v>
      </c>
      <c r="C10" s="91" t="s">
        <v>156</v>
      </c>
      <c r="D10" s="27">
        <v>1600</v>
      </c>
      <c r="E10" s="146"/>
      <c r="F10" s="147"/>
    </row>
    <row r="11" spans="1:6" ht="23.25" x14ac:dyDescent="0.55000000000000004">
      <c r="A11" s="94" t="s">
        <v>165</v>
      </c>
      <c r="B11" s="90">
        <v>243600</v>
      </c>
      <c r="C11" s="91" t="s">
        <v>157</v>
      </c>
      <c r="D11" s="27">
        <v>4800</v>
      </c>
      <c r="E11" s="146"/>
      <c r="F11" s="147"/>
    </row>
    <row r="12" spans="1:6" ht="23.25" x14ac:dyDescent="0.55000000000000004">
      <c r="A12" s="183" t="s">
        <v>182</v>
      </c>
      <c r="B12" s="184">
        <v>243768</v>
      </c>
      <c r="C12" s="185" t="s">
        <v>183</v>
      </c>
      <c r="D12" s="27">
        <v>17950</v>
      </c>
      <c r="E12" s="92"/>
      <c r="F12" s="92"/>
    </row>
    <row r="13" spans="1:6" ht="23.25" x14ac:dyDescent="0.55000000000000004">
      <c r="A13" s="95"/>
      <c r="B13" s="95"/>
      <c r="C13" s="186" t="s">
        <v>184</v>
      </c>
      <c r="D13" s="96"/>
      <c r="E13" s="92"/>
      <c r="F13" s="92"/>
    </row>
    <row r="14" spans="1:6" ht="23.25" x14ac:dyDescent="0.55000000000000004">
      <c r="A14" s="95"/>
      <c r="B14" s="95"/>
      <c r="C14" s="84"/>
      <c r="D14" s="96"/>
      <c r="E14" s="92"/>
      <c r="F14" s="92"/>
    </row>
    <row r="15" spans="1:6" ht="23.25" x14ac:dyDescent="0.55000000000000004">
      <c r="A15" s="95"/>
      <c r="B15" s="95"/>
      <c r="C15" s="84"/>
      <c r="D15" s="96"/>
      <c r="E15" s="92"/>
      <c r="F15" s="92"/>
    </row>
    <row r="16" spans="1:6" ht="23.25" x14ac:dyDescent="0.55000000000000004">
      <c r="A16" s="95"/>
      <c r="B16" s="95"/>
      <c r="C16" s="84"/>
      <c r="D16" s="96"/>
      <c r="E16" s="92"/>
      <c r="F16" s="92"/>
    </row>
    <row r="17" spans="1:6" ht="23.25" x14ac:dyDescent="0.55000000000000004">
      <c r="A17" s="95"/>
      <c r="B17" s="95"/>
      <c r="C17" s="84"/>
      <c r="D17" s="96"/>
      <c r="E17" s="92"/>
      <c r="F17" s="92"/>
    </row>
    <row r="18" spans="1:6" ht="23.25" x14ac:dyDescent="0.55000000000000004">
      <c r="A18" s="95"/>
      <c r="B18" s="95"/>
      <c r="C18" s="84"/>
      <c r="D18" s="96"/>
      <c r="E18" s="92"/>
      <c r="F18" s="92"/>
    </row>
    <row r="19" spans="1:6" ht="24" x14ac:dyDescent="0.55000000000000004">
      <c r="A19" s="254" t="s">
        <v>74</v>
      </c>
      <c r="B19" s="255"/>
      <c r="C19" s="256"/>
      <c r="D19" s="12">
        <f>SUM(D7:D18)</f>
        <v>52150</v>
      </c>
      <c r="E19" s="148"/>
      <c r="F19" s="92"/>
    </row>
    <row r="20" spans="1:6" ht="23.25" x14ac:dyDescent="0.55000000000000004">
      <c r="A20" s="34"/>
      <c r="B20" s="34"/>
      <c r="C20" s="34"/>
      <c r="D20" s="26"/>
      <c r="E20" s="92"/>
      <c r="F20" s="92"/>
    </row>
    <row r="21" spans="1:6" ht="24" x14ac:dyDescent="0.55000000000000004">
      <c r="A21" s="97"/>
      <c r="B21" s="51"/>
      <c r="C21" s="64" t="s">
        <v>50</v>
      </c>
      <c r="D21" s="63"/>
      <c r="E21" s="65"/>
      <c r="F21" s="63"/>
    </row>
    <row r="22" spans="1:6" ht="23.25" x14ac:dyDescent="0.55000000000000004">
      <c r="A22" s="97"/>
      <c r="B22" s="51"/>
      <c r="C22" s="218" t="s">
        <v>106</v>
      </c>
      <c r="D22" s="218"/>
      <c r="E22" s="218"/>
      <c r="F22" s="218"/>
    </row>
    <row r="23" spans="1:6" ht="23.25" x14ac:dyDescent="0.55000000000000004">
      <c r="A23" s="97"/>
      <c r="B23" s="51"/>
      <c r="C23" s="218" t="s">
        <v>107</v>
      </c>
      <c r="D23" s="218"/>
      <c r="E23" s="218"/>
      <c r="F23" s="218"/>
    </row>
    <row r="24" spans="1:6" ht="23.25" x14ac:dyDescent="0.55000000000000004">
      <c r="A24" s="97"/>
      <c r="B24" s="51"/>
      <c r="C24" s="66"/>
      <c r="D24" s="66"/>
      <c r="E24" s="66"/>
      <c r="F24" s="66"/>
    </row>
    <row r="25" spans="1:6" ht="23.25" x14ac:dyDescent="0.55000000000000004">
      <c r="A25" s="97"/>
      <c r="B25" s="51"/>
      <c r="C25" s="66"/>
      <c r="D25" s="66"/>
      <c r="E25" s="66"/>
      <c r="F25" s="66"/>
    </row>
    <row r="26" spans="1:6" ht="23.25" x14ac:dyDescent="0.55000000000000004">
      <c r="A26" s="97"/>
      <c r="B26" s="51"/>
      <c r="C26" s="218" t="s">
        <v>181</v>
      </c>
      <c r="D26" s="218"/>
      <c r="E26" s="218"/>
      <c r="F26" s="218"/>
    </row>
    <row r="27" spans="1:6" ht="20.25" x14ac:dyDescent="0.35">
      <c r="A27" s="92"/>
      <c r="B27" s="92"/>
      <c r="C27" s="217" t="s">
        <v>104</v>
      </c>
      <c r="D27" s="217"/>
      <c r="E27" s="217"/>
      <c r="F27" s="217"/>
    </row>
    <row r="28" spans="1:6" ht="20.25" x14ac:dyDescent="0.35">
      <c r="A28" s="92"/>
      <c r="B28" s="92"/>
      <c r="C28" s="174"/>
      <c r="D28" s="174"/>
      <c r="E28" s="174"/>
      <c r="F28" s="174"/>
    </row>
    <row r="29" spans="1:6" ht="20.25" x14ac:dyDescent="0.35">
      <c r="A29" s="92"/>
      <c r="B29" s="92"/>
      <c r="C29" s="174"/>
      <c r="D29" s="174"/>
      <c r="E29" s="174"/>
      <c r="F29" s="174"/>
    </row>
    <row r="30" spans="1:6" ht="20.25" x14ac:dyDescent="0.35">
      <c r="A30" s="92"/>
      <c r="B30" s="92"/>
      <c r="C30" s="218" t="s">
        <v>171</v>
      </c>
      <c r="D30" s="218"/>
      <c r="E30" s="218"/>
      <c r="F30" s="218"/>
    </row>
    <row r="31" spans="1:6" ht="20.25" x14ac:dyDescent="0.35">
      <c r="A31" s="92"/>
      <c r="B31" s="92"/>
      <c r="C31" s="217" t="s">
        <v>2</v>
      </c>
      <c r="D31" s="217"/>
      <c r="E31" s="217"/>
      <c r="F31" s="217"/>
    </row>
    <row r="32" spans="1:6" ht="20.25" x14ac:dyDescent="0.35">
      <c r="A32" s="92"/>
      <c r="B32" s="92"/>
      <c r="C32" s="217"/>
      <c r="D32" s="217"/>
      <c r="E32" s="217"/>
      <c r="F32" s="217"/>
    </row>
    <row r="33" spans="1:6" ht="23.25" x14ac:dyDescent="0.55000000000000004">
      <c r="A33" s="235" t="s">
        <v>16</v>
      </c>
      <c r="B33" s="235"/>
      <c r="C33" s="235"/>
      <c r="D33" s="235"/>
      <c r="E33" s="51"/>
      <c r="F33" s="51"/>
    </row>
    <row r="34" spans="1:6" ht="23.25" x14ac:dyDescent="0.55000000000000004">
      <c r="A34" s="235" t="s">
        <v>101</v>
      </c>
      <c r="B34" s="235"/>
      <c r="C34" s="235"/>
      <c r="D34" s="235"/>
      <c r="E34" s="51"/>
      <c r="F34" s="51"/>
    </row>
    <row r="35" spans="1:6" ht="23.25" x14ac:dyDescent="0.55000000000000004">
      <c r="A35" s="235" t="s">
        <v>196</v>
      </c>
      <c r="B35" s="235"/>
      <c r="C35" s="235"/>
      <c r="D35" s="235"/>
      <c r="E35" s="51"/>
      <c r="F35" s="51"/>
    </row>
    <row r="36" spans="1:6" ht="23.25" x14ac:dyDescent="0.55000000000000004">
      <c r="A36" s="34"/>
      <c r="B36" s="34"/>
      <c r="C36" s="34"/>
      <c r="D36" s="34"/>
      <c r="E36" s="51"/>
      <c r="F36" s="51"/>
    </row>
    <row r="37" spans="1:6" ht="23.25" x14ac:dyDescent="0.55000000000000004">
      <c r="A37" s="246" t="s">
        <v>79</v>
      </c>
      <c r="B37" s="257" t="s">
        <v>80</v>
      </c>
      <c r="C37" s="259" t="s">
        <v>24</v>
      </c>
      <c r="D37" s="252" t="s">
        <v>22</v>
      </c>
      <c r="E37" s="51"/>
      <c r="F37" s="51"/>
    </row>
    <row r="38" spans="1:6" ht="23.25" x14ac:dyDescent="0.55000000000000004">
      <c r="A38" s="247"/>
      <c r="B38" s="258"/>
      <c r="C38" s="260"/>
      <c r="D38" s="253"/>
      <c r="E38" s="51"/>
      <c r="F38" s="51"/>
    </row>
    <row r="39" spans="1:6" ht="23.25" x14ac:dyDescent="0.55000000000000004">
      <c r="A39" s="93" t="s">
        <v>102</v>
      </c>
      <c r="B39" s="90">
        <v>24012</v>
      </c>
      <c r="C39" s="91" t="s">
        <v>90</v>
      </c>
      <c r="D39" s="27">
        <v>11491.2</v>
      </c>
      <c r="E39" s="149"/>
      <c r="F39" s="92"/>
    </row>
    <row r="40" spans="1:6" ht="23.25" x14ac:dyDescent="0.55000000000000004">
      <c r="A40" s="93" t="s">
        <v>94</v>
      </c>
      <c r="B40" s="90">
        <v>24012</v>
      </c>
      <c r="C40" s="91" t="s">
        <v>103</v>
      </c>
      <c r="D40" s="27">
        <v>30430.799999999999</v>
      </c>
      <c r="E40" s="149"/>
      <c r="F40" s="92"/>
    </row>
    <row r="41" spans="1:6" ht="23.25" x14ac:dyDescent="0.55000000000000004">
      <c r="A41" s="93" t="s">
        <v>93</v>
      </c>
      <c r="B41" s="90">
        <v>243448</v>
      </c>
      <c r="C41" s="98" t="s">
        <v>111</v>
      </c>
      <c r="D41" s="27">
        <v>23100</v>
      </c>
      <c r="E41" s="149"/>
      <c r="F41" s="92"/>
    </row>
    <row r="42" spans="1:6" ht="23.25" x14ac:dyDescent="0.55000000000000004">
      <c r="A42" s="99" t="s">
        <v>110</v>
      </c>
      <c r="B42" s="100">
        <v>243448</v>
      </c>
      <c r="C42" s="101" t="s">
        <v>112</v>
      </c>
      <c r="D42" s="102">
        <v>9792</v>
      </c>
      <c r="E42" s="149"/>
      <c r="F42" s="92"/>
    </row>
    <row r="43" spans="1:6" ht="23.25" x14ac:dyDescent="0.55000000000000004">
      <c r="A43" s="99" t="s">
        <v>91</v>
      </c>
      <c r="B43" s="90">
        <v>243574</v>
      </c>
      <c r="C43" s="101" t="s">
        <v>175</v>
      </c>
      <c r="D43" s="27">
        <v>198</v>
      </c>
      <c r="E43" s="92"/>
      <c r="F43" s="92"/>
    </row>
    <row r="44" spans="1:6" ht="23.25" x14ac:dyDescent="0.55000000000000004">
      <c r="A44" s="99"/>
      <c r="B44" s="90"/>
      <c r="C44" s="101" t="s">
        <v>176</v>
      </c>
      <c r="D44" s="27"/>
      <c r="E44" s="92"/>
      <c r="F44" s="92"/>
    </row>
    <row r="45" spans="1:6" ht="23.25" x14ac:dyDescent="0.55000000000000004">
      <c r="A45" s="93" t="s">
        <v>155</v>
      </c>
      <c r="B45" s="90">
        <v>243579</v>
      </c>
      <c r="C45" s="101" t="s">
        <v>158</v>
      </c>
      <c r="D45" s="27">
        <v>34155</v>
      </c>
      <c r="E45" s="92"/>
      <c r="F45" s="92"/>
    </row>
    <row r="46" spans="1:6" ht="23.25" x14ac:dyDescent="0.55000000000000004">
      <c r="A46" s="103"/>
      <c r="B46" s="87"/>
      <c r="C46" s="84"/>
      <c r="D46" s="96"/>
      <c r="E46" s="92"/>
      <c r="F46" s="92"/>
    </row>
    <row r="47" spans="1:6" ht="23.25" x14ac:dyDescent="0.55000000000000004">
      <c r="A47" s="103"/>
      <c r="B47" s="87"/>
      <c r="C47" s="84"/>
      <c r="D47" s="96"/>
      <c r="E47" s="92"/>
      <c r="F47" s="92"/>
    </row>
    <row r="48" spans="1:6" ht="23.25" x14ac:dyDescent="0.55000000000000004">
      <c r="A48" s="103"/>
      <c r="B48" s="87"/>
      <c r="C48" s="84"/>
      <c r="D48" s="96"/>
      <c r="E48" s="92"/>
      <c r="F48" s="92"/>
    </row>
    <row r="49" spans="1:6" ht="23.25" x14ac:dyDescent="0.55000000000000004">
      <c r="A49" s="95"/>
      <c r="B49" s="95"/>
      <c r="C49" s="84"/>
      <c r="D49" s="96"/>
      <c r="E49" s="92"/>
      <c r="F49" s="92"/>
    </row>
    <row r="50" spans="1:6" ht="23.25" x14ac:dyDescent="0.55000000000000004">
      <c r="A50" s="95"/>
      <c r="B50" s="95"/>
      <c r="C50" s="84"/>
      <c r="D50" s="96"/>
      <c r="E50" s="92"/>
      <c r="F50" s="92"/>
    </row>
    <row r="51" spans="1:6" ht="23.25" x14ac:dyDescent="0.55000000000000004">
      <c r="A51" s="254" t="s">
        <v>74</v>
      </c>
      <c r="B51" s="255"/>
      <c r="C51" s="256"/>
      <c r="D51" s="12">
        <f>SUM(D39:D50)</f>
        <v>109167</v>
      </c>
      <c r="E51" s="150"/>
      <c r="F51" s="92"/>
    </row>
    <row r="52" spans="1:6" ht="23.25" x14ac:dyDescent="0.55000000000000004">
      <c r="A52" s="34"/>
      <c r="B52" s="34"/>
      <c r="C52" s="34"/>
      <c r="D52" s="26"/>
      <c r="E52" s="92"/>
      <c r="F52" s="92"/>
    </row>
    <row r="53" spans="1:6" ht="24" x14ac:dyDescent="0.55000000000000004">
      <c r="A53" s="97"/>
      <c r="B53" s="51"/>
      <c r="C53" s="64" t="s">
        <v>50</v>
      </c>
      <c r="D53" s="63"/>
      <c r="E53" s="65"/>
      <c r="F53" s="63"/>
    </row>
    <row r="54" spans="1:6" ht="23.25" x14ac:dyDescent="0.55000000000000004">
      <c r="A54" s="97"/>
      <c r="B54" s="51"/>
      <c r="C54" s="218" t="s">
        <v>106</v>
      </c>
      <c r="D54" s="218"/>
      <c r="E54" s="218"/>
      <c r="F54" s="218"/>
    </row>
    <row r="55" spans="1:6" ht="23.25" x14ac:dyDescent="0.55000000000000004">
      <c r="A55" s="97"/>
      <c r="B55" s="51"/>
      <c r="C55" s="218" t="s">
        <v>107</v>
      </c>
      <c r="D55" s="218"/>
      <c r="E55" s="218"/>
      <c r="F55" s="218"/>
    </row>
    <row r="56" spans="1:6" ht="23.25" x14ac:dyDescent="0.55000000000000004">
      <c r="A56" s="97"/>
      <c r="B56" s="51"/>
      <c r="C56" s="66"/>
      <c r="D56" s="66"/>
      <c r="E56" s="66"/>
      <c r="F56" s="66"/>
    </row>
    <row r="57" spans="1:6" ht="23.25" x14ac:dyDescent="0.55000000000000004">
      <c r="A57" s="97"/>
      <c r="B57" s="51"/>
      <c r="C57" s="66"/>
      <c r="D57" s="66"/>
      <c r="E57" s="66"/>
      <c r="F57" s="66"/>
    </row>
    <row r="58" spans="1:6" ht="23.25" x14ac:dyDescent="0.55000000000000004">
      <c r="A58" s="97"/>
      <c r="B58" s="51"/>
      <c r="C58" s="218" t="s">
        <v>181</v>
      </c>
      <c r="D58" s="218"/>
      <c r="E58" s="218"/>
      <c r="F58" s="218"/>
    </row>
    <row r="59" spans="1:6" ht="20.25" x14ac:dyDescent="0.35">
      <c r="A59" s="92"/>
      <c r="B59" s="92"/>
      <c r="C59" s="217" t="s">
        <v>104</v>
      </c>
      <c r="D59" s="217"/>
      <c r="E59" s="217"/>
      <c r="F59" s="217"/>
    </row>
    <row r="60" spans="1:6" ht="23.25" customHeight="1" x14ac:dyDescent="0.35">
      <c r="A60" s="92"/>
      <c r="B60" s="92"/>
      <c r="C60" s="104"/>
      <c r="D60" s="104"/>
      <c r="E60" s="104"/>
      <c r="F60" s="104"/>
    </row>
    <row r="61" spans="1:6" ht="23.25" customHeight="1" x14ac:dyDescent="0.35">
      <c r="A61" s="92"/>
      <c r="B61" s="92"/>
      <c r="C61" s="104"/>
      <c r="D61" s="104"/>
      <c r="E61" s="104"/>
      <c r="F61" s="104"/>
    </row>
    <row r="62" spans="1:6" ht="16.5" x14ac:dyDescent="0.35">
      <c r="A62" s="92"/>
      <c r="B62" s="92"/>
      <c r="C62" s="104"/>
      <c r="D62" s="104"/>
      <c r="E62" s="104"/>
      <c r="F62" s="104"/>
    </row>
    <row r="63" spans="1:6" ht="20.25" x14ac:dyDescent="0.35">
      <c r="A63" s="92"/>
      <c r="B63" s="92"/>
      <c r="C63" s="218" t="s">
        <v>171</v>
      </c>
      <c r="D63" s="218"/>
      <c r="E63" s="218"/>
      <c r="F63" s="218"/>
    </row>
    <row r="64" spans="1:6" ht="20.25" x14ac:dyDescent="0.35">
      <c r="A64" s="92"/>
      <c r="B64" s="92"/>
      <c r="C64" s="217" t="s">
        <v>2</v>
      </c>
      <c r="D64" s="217"/>
      <c r="E64" s="217"/>
      <c r="F64" s="217"/>
    </row>
    <row r="65" spans="1:6" ht="20.25" x14ac:dyDescent="0.35">
      <c r="A65" s="92"/>
      <c r="B65" s="92"/>
      <c r="C65" s="217"/>
      <c r="D65" s="217"/>
      <c r="E65" s="217"/>
      <c r="F65" s="217"/>
    </row>
    <row r="66" spans="1:6" ht="16.5" x14ac:dyDescent="0.35">
      <c r="A66" s="92"/>
      <c r="B66" s="92"/>
      <c r="C66" s="92"/>
      <c r="D66" s="92"/>
      <c r="E66" s="92"/>
      <c r="F66" s="92"/>
    </row>
  </sheetData>
  <mergeCells count="30">
    <mergeCell ref="C31:F31"/>
    <mergeCell ref="C32:F32"/>
    <mergeCell ref="C59:F59"/>
    <mergeCell ref="C63:F63"/>
    <mergeCell ref="C64:F64"/>
    <mergeCell ref="A33:D33"/>
    <mergeCell ref="A37:A38"/>
    <mergeCell ref="B37:B38"/>
    <mergeCell ref="C37:C38"/>
    <mergeCell ref="D37:D38"/>
    <mergeCell ref="C65:F65"/>
    <mergeCell ref="A34:D34"/>
    <mergeCell ref="A35:D35"/>
    <mergeCell ref="C55:F55"/>
    <mergeCell ref="A51:C51"/>
    <mergeCell ref="C54:F54"/>
    <mergeCell ref="C58:F58"/>
    <mergeCell ref="A1:D1"/>
    <mergeCell ref="A2:D2"/>
    <mergeCell ref="A3:D3"/>
    <mergeCell ref="D5:D6"/>
    <mergeCell ref="C30:F30"/>
    <mergeCell ref="C22:F22"/>
    <mergeCell ref="A5:A6"/>
    <mergeCell ref="B5:B6"/>
    <mergeCell ref="C5:C6"/>
    <mergeCell ref="C26:F26"/>
    <mergeCell ref="A19:C19"/>
    <mergeCell ref="C23:F23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4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20" customWidth="1"/>
    <col min="2" max="2" width="50.75" style="20" customWidth="1"/>
    <col min="3" max="3" width="13.875" style="20" customWidth="1"/>
    <col min="4" max="4" width="3.625" style="20" customWidth="1"/>
    <col min="5" max="5" width="13.375" style="20" customWidth="1"/>
    <col min="6" max="6" width="11.5" style="19" customWidth="1"/>
    <col min="7" max="7" width="12.75" style="23" bestFit="1" customWidth="1"/>
    <col min="8" max="8" width="12.625" style="19" customWidth="1"/>
    <col min="9" max="9" width="12.5" style="20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0.75" style="20" customWidth="1"/>
    <col min="259" max="259" width="13.875" style="20" customWidth="1"/>
    <col min="260" max="260" width="3.625" style="20" customWidth="1"/>
    <col min="261" max="261" width="13.375" style="20" customWidth="1"/>
    <col min="262" max="262" width="11.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0.75" style="20" customWidth="1"/>
    <col min="515" max="515" width="13.875" style="20" customWidth="1"/>
    <col min="516" max="516" width="3.625" style="20" customWidth="1"/>
    <col min="517" max="517" width="13.375" style="20" customWidth="1"/>
    <col min="518" max="518" width="11.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0.75" style="20" customWidth="1"/>
    <col min="771" max="771" width="13.875" style="20" customWidth="1"/>
    <col min="772" max="772" width="3.625" style="20" customWidth="1"/>
    <col min="773" max="773" width="13.375" style="20" customWidth="1"/>
    <col min="774" max="774" width="11.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0.75" style="20" customWidth="1"/>
    <col min="1027" max="1027" width="13.875" style="20" customWidth="1"/>
    <col min="1028" max="1028" width="3.625" style="20" customWidth="1"/>
    <col min="1029" max="1029" width="13.375" style="20" customWidth="1"/>
    <col min="1030" max="1030" width="11.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0.75" style="20" customWidth="1"/>
    <col min="1283" max="1283" width="13.875" style="20" customWidth="1"/>
    <col min="1284" max="1284" width="3.625" style="20" customWidth="1"/>
    <col min="1285" max="1285" width="13.375" style="20" customWidth="1"/>
    <col min="1286" max="1286" width="11.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0.75" style="20" customWidth="1"/>
    <col min="1539" max="1539" width="13.875" style="20" customWidth="1"/>
    <col min="1540" max="1540" width="3.625" style="20" customWidth="1"/>
    <col min="1541" max="1541" width="13.375" style="20" customWidth="1"/>
    <col min="1542" max="1542" width="11.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0.75" style="20" customWidth="1"/>
    <col min="1795" max="1795" width="13.875" style="20" customWidth="1"/>
    <col min="1796" max="1796" width="3.625" style="20" customWidth="1"/>
    <col min="1797" max="1797" width="13.375" style="20" customWidth="1"/>
    <col min="1798" max="1798" width="11.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0.75" style="20" customWidth="1"/>
    <col min="2051" max="2051" width="13.875" style="20" customWidth="1"/>
    <col min="2052" max="2052" width="3.625" style="20" customWidth="1"/>
    <col min="2053" max="2053" width="13.375" style="20" customWidth="1"/>
    <col min="2054" max="2054" width="11.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0.75" style="20" customWidth="1"/>
    <col min="2307" max="2307" width="13.875" style="20" customWidth="1"/>
    <col min="2308" max="2308" width="3.625" style="20" customWidth="1"/>
    <col min="2309" max="2309" width="13.375" style="20" customWidth="1"/>
    <col min="2310" max="2310" width="11.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0.75" style="20" customWidth="1"/>
    <col min="2563" max="2563" width="13.875" style="20" customWidth="1"/>
    <col min="2564" max="2564" width="3.625" style="20" customWidth="1"/>
    <col min="2565" max="2565" width="13.375" style="20" customWidth="1"/>
    <col min="2566" max="2566" width="11.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0.75" style="20" customWidth="1"/>
    <col min="2819" max="2819" width="13.875" style="20" customWidth="1"/>
    <col min="2820" max="2820" width="3.625" style="20" customWidth="1"/>
    <col min="2821" max="2821" width="13.375" style="20" customWidth="1"/>
    <col min="2822" max="2822" width="11.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0.75" style="20" customWidth="1"/>
    <col min="3075" max="3075" width="13.875" style="20" customWidth="1"/>
    <col min="3076" max="3076" width="3.625" style="20" customWidth="1"/>
    <col min="3077" max="3077" width="13.375" style="20" customWidth="1"/>
    <col min="3078" max="3078" width="11.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0.75" style="20" customWidth="1"/>
    <col min="3331" max="3331" width="13.875" style="20" customWidth="1"/>
    <col min="3332" max="3332" width="3.625" style="20" customWidth="1"/>
    <col min="3333" max="3333" width="13.375" style="20" customWidth="1"/>
    <col min="3334" max="3334" width="11.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0.75" style="20" customWidth="1"/>
    <col min="3587" max="3587" width="13.875" style="20" customWidth="1"/>
    <col min="3588" max="3588" width="3.625" style="20" customWidth="1"/>
    <col min="3589" max="3589" width="13.375" style="20" customWidth="1"/>
    <col min="3590" max="3590" width="11.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0.75" style="20" customWidth="1"/>
    <col min="3843" max="3843" width="13.875" style="20" customWidth="1"/>
    <col min="3844" max="3844" width="3.625" style="20" customWidth="1"/>
    <col min="3845" max="3845" width="13.375" style="20" customWidth="1"/>
    <col min="3846" max="3846" width="11.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0.75" style="20" customWidth="1"/>
    <col min="4099" max="4099" width="13.875" style="20" customWidth="1"/>
    <col min="4100" max="4100" width="3.625" style="20" customWidth="1"/>
    <col min="4101" max="4101" width="13.375" style="20" customWidth="1"/>
    <col min="4102" max="4102" width="11.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0.75" style="20" customWidth="1"/>
    <col min="4355" max="4355" width="13.875" style="20" customWidth="1"/>
    <col min="4356" max="4356" width="3.625" style="20" customWidth="1"/>
    <col min="4357" max="4357" width="13.375" style="20" customWidth="1"/>
    <col min="4358" max="4358" width="11.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0.75" style="20" customWidth="1"/>
    <col min="4611" max="4611" width="13.875" style="20" customWidth="1"/>
    <col min="4612" max="4612" width="3.625" style="20" customWidth="1"/>
    <col min="4613" max="4613" width="13.375" style="20" customWidth="1"/>
    <col min="4614" max="4614" width="11.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0.75" style="20" customWidth="1"/>
    <col min="4867" max="4867" width="13.875" style="20" customWidth="1"/>
    <col min="4868" max="4868" width="3.625" style="20" customWidth="1"/>
    <col min="4869" max="4869" width="13.375" style="20" customWidth="1"/>
    <col min="4870" max="4870" width="11.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0.75" style="20" customWidth="1"/>
    <col min="5123" max="5123" width="13.875" style="20" customWidth="1"/>
    <col min="5124" max="5124" width="3.625" style="20" customWidth="1"/>
    <col min="5125" max="5125" width="13.375" style="20" customWidth="1"/>
    <col min="5126" max="5126" width="11.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0.75" style="20" customWidth="1"/>
    <col min="5379" max="5379" width="13.875" style="20" customWidth="1"/>
    <col min="5380" max="5380" width="3.625" style="20" customWidth="1"/>
    <col min="5381" max="5381" width="13.375" style="20" customWidth="1"/>
    <col min="5382" max="5382" width="11.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0.75" style="20" customWidth="1"/>
    <col min="5635" max="5635" width="13.875" style="20" customWidth="1"/>
    <col min="5636" max="5636" width="3.625" style="20" customWidth="1"/>
    <col min="5637" max="5637" width="13.375" style="20" customWidth="1"/>
    <col min="5638" max="5638" width="11.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0.75" style="20" customWidth="1"/>
    <col min="5891" max="5891" width="13.875" style="20" customWidth="1"/>
    <col min="5892" max="5892" width="3.625" style="20" customWidth="1"/>
    <col min="5893" max="5893" width="13.375" style="20" customWidth="1"/>
    <col min="5894" max="5894" width="11.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0.75" style="20" customWidth="1"/>
    <col min="6147" max="6147" width="13.875" style="20" customWidth="1"/>
    <col min="6148" max="6148" width="3.625" style="20" customWidth="1"/>
    <col min="6149" max="6149" width="13.375" style="20" customWidth="1"/>
    <col min="6150" max="6150" width="11.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0.75" style="20" customWidth="1"/>
    <col min="6403" max="6403" width="13.875" style="20" customWidth="1"/>
    <col min="6404" max="6404" width="3.625" style="20" customWidth="1"/>
    <col min="6405" max="6405" width="13.375" style="20" customWidth="1"/>
    <col min="6406" max="6406" width="11.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0.75" style="20" customWidth="1"/>
    <col min="6659" max="6659" width="13.875" style="20" customWidth="1"/>
    <col min="6660" max="6660" width="3.625" style="20" customWidth="1"/>
    <col min="6661" max="6661" width="13.375" style="20" customWidth="1"/>
    <col min="6662" max="6662" width="11.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0.75" style="20" customWidth="1"/>
    <col min="6915" max="6915" width="13.875" style="20" customWidth="1"/>
    <col min="6916" max="6916" width="3.625" style="20" customWidth="1"/>
    <col min="6917" max="6917" width="13.375" style="20" customWidth="1"/>
    <col min="6918" max="6918" width="11.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0.75" style="20" customWidth="1"/>
    <col min="7171" max="7171" width="13.875" style="20" customWidth="1"/>
    <col min="7172" max="7172" width="3.625" style="20" customWidth="1"/>
    <col min="7173" max="7173" width="13.375" style="20" customWidth="1"/>
    <col min="7174" max="7174" width="11.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0.75" style="20" customWidth="1"/>
    <col min="7427" max="7427" width="13.875" style="20" customWidth="1"/>
    <col min="7428" max="7428" width="3.625" style="20" customWidth="1"/>
    <col min="7429" max="7429" width="13.375" style="20" customWidth="1"/>
    <col min="7430" max="7430" width="11.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0.75" style="20" customWidth="1"/>
    <col min="7683" max="7683" width="13.875" style="20" customWidth="1"/>
    <col min="7684" max="7684" width="3.625" style="20" customWidth="1"/>
    <col min="7685" max="7685" width="13.375" style="20" customWidth="1"/>
    <col min="7686" max="7686" width="11.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0.75" style="20" customWidth="1"/>
    <col min="7939" max="7939" width="13.875" style="20" customWidth="1"/>
    <col min="7940" max="7940" width="3.625" style="20" customWidth="1"/>
    <col min="7941" max="7941" width="13.375" style="20" customWidth="1"/>
    <col min="7942" max="7942" width="11.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0.75" style="20" customWidth="1"/>
    <col min="8195" max="8195" width="13.875" style="20" customWidth="1"/>
    <col min="8196" max="8196" width="3.625" style="20" customWidth="1"/>
    <col min="8197" max="8197" width="13.375" style="20" customWidth="1"/>
    <col min="8198" max="8198" width="11.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0.75" style="20" customWidth="1"/>
    <col min="8451" max="8451" width="13.875" style="20" customWidth="1"/>
    <col min="8452" max="8452" width="3.625" style="20" customWidth="1"/>
    <col min="8453" max="8453" width="13.375" style="20" customWidth="1"/>
    <col min="8454" max="8454" width="11.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0.75" style="20" customWidth="1"/>
    <col min="8707" max="8707" width="13.875" style="20" customWidth="1"/>
    <col min="8708" max="8708" width="3.625" style="20" customWidth="1"/>
    <col min="8709" max="8709" width="13.375" style="20" customWidth="1"/>
    <col min="8710" max="8710" width="11.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0.75" style="20" customWidth="1"/>
    <col min="8963" max="8963" width="13.875" style="20" customWidth="1"/>
    <col min="8964" max="8964" width="3.625" style="20" customWidth="1"/>
    <col min="8965" max="8965" width="13.375" style="20" customWidth="1"/>
    <col min="8966" max="8966" width="11.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0.75" style="20" customWidth="1"/>
    <col min="9219" max="9219" width="13.875" style="20" customWidth="1"/>
    <col min="9220" max="9220" width="3.625" style="20" customWidth="1"/>
    <col min="9221" max="9221" width="13.375" style="20" customWidth="1"/>
    <col min="9222" max="9222" width="11.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0.75" style="20" customWidth="1"/>
    <col min="9475" max="9475" width="13.875" style="20" customWidth="1"/>
    <col min="9476" max="9476" width="3.625" style="20" customWidth="1"/>
    <col min="9477" max="9477" width="13.375" style="20" customWidth="1"/>
    <col min="9478" max="9478" width="11.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0.75" style="20" customWidth="1"/>
    <col min="9731" max="9731" width="13.875" style="20" customWidth="1"/>
    <col min="9732" max="9732" width="3.625" style="20" customWidth="1"/>
    <col min="9733" max="9733" width="13.375" style="20" customWidth="1"/>
    <col min="9734" max="9734" width="11.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0.75" style="20" customWidth="1"/>
    <col min="9987" max="9987" width="13.875" style="20" customWidth="1"/>
    <col min="9988" max="9988" width="3.625" style="20" customWidth="1"/>
    <col min="9989" max="9989" width="13.375" style="20" customWidth="1"/>
    <col min="9990" max="9990" width="11.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0.75" style="20" customWidth="1"/>
    <col min="10243" max="10243" width="13.875" style="20" customWidth="1"/>
    <col min="10244" max="10244" width="3.625" style="20" customWidth="1"/>
    <col min="10245" max="10245" width="13.375" style="20" customWidth="1"/>
    <col min="10246" max="10246" width="11.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0.75" style="20" customWidth="1"/>
    <col min="10499" max="10499" width="13.875" style="20" customWidth="1"/>
    <col min="10500" max="10500" width="3.625" style="20" customWidth="1"/>
    <col min="10501" max="10501" width="13.375" style="20" customWidth="1"/>
    <col min="10502" max="10502" width="11.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0.75" style="20" customWidth="1"/>
    <col min="10755" max="10755" width="13.875" style="20" customWidth="1"/>
    <col min="10756" max="10756" width="3.625" style="20" customWidth="1"/>
    <col min="10757" max="10757" width="13.375" style="20" customWidth="1"/>
    <col min="10758" max="10758" width="11.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0.75" style="20" customWidth="1"/>
    <col min="11011" max="11011" width="13.875" style="20" customWidth="1"/>
    <col min="11012" max="11012" width="3.625" style="20" customWidth="1"/>
    <col min="11013" max="11013" width="13.375" style="20" customWidth="1"/>
    <col min="11014" max="11014" width="11.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0.75" style="20" customWidth="1"/>
    <col min="11267" max="11267" width="13.875" style="20" customWidth="1"/>
    <col min="11268" max="11268" width="3.625" style="20" customWidth="1"/>
    <col min="11269" max="11269" width="13.375" style="20" customWidth="1"/>
    <col min="11270" max="11270" width="11.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0.75" style="20" customWidth="1"/>
    <col min="11523" max="11523" width="13.875" style="20" customWidth="1"/>
    <col min="11524" max="11524" width="3.625" style="20" customWidth="1"/>
    <col min="11525" max="11525" width="13.375" style="20" customWidth="1"/>
    <col min="11526" max="11526" width="11.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0.75" style="20" customWidth="1"/>
    <col min="11779" max="11779" width="13.875" style="20" customWidth="1"/>
    <col min="11780" max="11780" width="3.625" style="20" customWidth="1"/>
    <col min="11781" max="11781" width="13.375" style="20" customWidth="1"/>
    <col min="11782" max="11782" width="11.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0.75" style="20" customWidth="1"/>
    <col min="12035" max="12035" width="13.875" style="20" customWidth="1"/>
    <col min="12036" max="12036" width="3.625" style="20" customWidth="1"/>
    <col min="12037" max="12037" width="13.375" style="20" customWidth="1"/>
    <col min="12038" max="12038" width="11.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0.75" style="20" customWidth="1"/>
    <col min="12291" max="12291" width="13.875" style="20" customWidth="1"/>
    <col min="12292" max="12292" width="3.625" style="20" customWidth="1"/>
    <col min="12293" max="12293" width="13.375" style="20" customWidth="1"/>
    <col min="12294" max="12294" width="11.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0.75" style="20" customWidth="1"/>
    <col min="12547" max="12547" width="13.875" style="20" customWidth="1"/>
    <col min="12548" max="12548" width="3.625" style="20" customWidth="1"/>
    <col min="12549" max="12549" width="13.375" style="20" customWidth="1"/>
    <col min="12550" max="12550" width="11.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0.75" style="20" customWidth="1"/>
    <col min="12803" max="12803" width="13.875" style="20" customWidth="1"/>
    <col min="12804" max="12804" width="3.625" style="20" customWidth="1"/>
    <col min="12805" max="12805" width="13.375" style="20" customWidth="1"/>
    <col min="12806" max="12806" width="11.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0.75" style="20" customWidth="1"/>
    <col min="13059" max="13059" width="13.875" style="20" customWidth="1"/>
    <col min="13060" max="13060" width="3.625" style="20" customWidth="1"/>
    <col min="13061" max="13061" width="13.375" style="20" customWidth="1"/>
    <col min="13062" max="13062" width="11.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0.75" style="20" customWidth="1"/>
    <col min="13315" max="13315" width="13.875" style="20" customWidth="1"/>
    <col min="13316" max="13316" width="3.625" style="20" customWidth="1"/>
    <col min="13317" max="13317" width="13.375" style="20" customWidth="1"/>
    <col min="13318" max="13318" width="11.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0.75" style="20" customWidth="1"/>
    <col min="13571" max="13571" width="13.875" style="20" customWidth="1"/>
    <col min="13572" max="13572" width="3.625" style="20" customWidth="1"/>
    <col min="13573" max="13573" width="13.375" style="20" customWidth="1"/>
    <col min="13574" max="13574" width="11.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0.75" style="20" customWidth="1"/>
    <col min="13827" max="13827" width="13.875" style="20" customWidth="1"/>
    <col min="13828" max="13828" width="3.625" style="20" customWidth="1"/>
    <col min="13829" max="13829" width="13.375" style="20" customWidth="1"/>
    <col min="13830" max="13830" width="11.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0.75" style="20" customWidth="1"/>
    <col min="14083" max="14083" width="13.875" style="20" customWidth="1"/>
    <col min="14084" max="14084" width="3.625" style="20" customWidth="1"/>
    <col min="14085" max="14085" width="13.375" style="20" customWidth="1"/>
    <col min="14086" max="14086" width="11.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0.75" style="20" customWidth="1"/>
    <col min="14339" max="14339" width="13.875" style="20" customWidth="1"/>
    <col min="14340" max="14340" width="3.625" style="20" customWidth="1"/>
    <col min="14341" max="14341" width="13.375" style="20" customWidth="1"/>
    <col min="14342" max="14342" width="11.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0.75" style="20" customWidth="1"/>
    <col min="14595" max="14595" width="13.875" style="20" customWidth="1"/>
    <col min="14596" max="14596" width="3.625" style="20" customWidth="1"/>
    <col min="14597" max="14597" width="13.375" style="20" customWidth="1"/>
    <col min="14598" max="14598" width="11.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0.75" style="20" customWidth="1"/>
    <col min="14851" max="14851" width="13.875" style="20" customWidth="1"/>
    <col min="14852" max="14852" width="3.625" style="20" customWidth="1"/>
    <col min="14853" max="14853" width="13.375" style="20" customWidth="1"/>
    <col min="14854" max="14854" width="11.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0.75" style="20" customWidth="1"/>
    <col min="15107" max="15107" width="13.875" style="20" customWidth="1"/>
    <col min="15108" max="15108" width="3.625" style="20" customWidth="1"/>
    <col min="15109" max="15109" width="13.375" style="20" customWidth="1"/>
    <col min="15110" max="15110" width="11.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0.75" style="20" customWidth="1"/>
    <col min="15363" max="15363" width="13.875" style="20" customWidth="1"/>
    <col min="15364" max="15364" width="3.625" style="20" customWidth="1"/>
    <col min="15365" max="15365" width="13.375" style="20" customWidth="1"/>
    <col min="15366" max="15366" width="11.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0.75" style="20" customWidth="1"/>
    <col min="15619" max="15619" width="13.875" style="20" customWidth="1"/>
    <col min="15620" max="15620" width="3.625" style="20" customWidth="1"/>
    <col min="15621" max="15621" width="13.375" style="20" customWidth="1"/>
    <col min="15622" max="15622" width="11.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0.75" style="20" customWidth="1"/>
    <col min="15875" max="15875" width="13.875" style="20" customWidth="1"/>
    <col min="15876" max="15876" width="3.625" style="20" customWidth="1"/>
    <col min="15877" max="15877" width="13.375" style="20" customWidth="1"/>
    <col min="15878" max="15878" width="11.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0.75" style="20" customWidth="1"/>
    <col min="16131" max="16131" width="13.875" style="20" customWidth="1"/>
    <col min="16132" max="16132" width="3.625" style="20" customWidth="1"/>
    <col min="16133" max="16133" width="13.375" style="20" customWidth="1"/>
    <col min="16134" max="16134" width="11.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261" t="s">
        <v>77</v>
      </c>
      <c r="B1" s="261"/>
      <c r="C1" s="261"/>
      <c r="D1" s="261"/>
      <c r="E1" s="261"/>
    </row>
    <row r="2" spans="1:13" ht="21.75" customHeight="1" x14ac:dyDescent="0.55000000000000004">
      <c r="A2" s="261" t="s">
        <v>16</v>
      </c>
      <c r="B2" s="261"/>
      <c r="C2" s="261"/>
      <c r="D2" s="261"/>
      <c r="E2" s="261"/>
    </row>
    <row r="3" spans="1:13" ht="21.75" customHeight="1" x14ac:dyDescent="0.55000000000000004">
      <c r="A3" s="261" t="s">
        <v>196</v>
      </c>
      <c r="B3" s="261"/>
      <c r="C3" s="261"/>
      <c r="D3" s="261"/>
      <c r="E3" s="261"/>
    </row>
    <row r="4" spans="1:13" ht="21.75" customHeight="1" x14ac:dyDescent="0.55000000000000004">
      <c r="A4" s="175"/>
      <c r="B4" s="175"/>
      <c r="C4" s="187"/>
      <c r="D4" s="187"/>
      <c r="E4" s="187"/>
    </row>
    <row r="5" spans="1:13" ht="21.75" customHeight="1" x14ac:dyDescent="0.55000000000000004">
      <c r="C5" s="188"/>
      <c r="D5" s="188"/>
      <c r="E5" s="189" t="s">
        <v>35</v>
      </c>
    </row>
    <row r="6" spans="1:13" ht="21.75" customHeight="1" x14ac:dyDescent="0.55000000000000004">
      <c r="A6" s="22" t="s">
        <v>52</v>
      </c>
      <c r="C6" s="188"/>
      <c r="D6" s="190"/>
      <c r="E6" s="191">
        <v>1577176.04</v>
      </c>
    </row>
    <row r="7" spans="1:13" ht="21.75" customHeight="1" x14ac:dyDescent="0.55000000000000004">
      <c r="A7" s="78" t="s">
        <v>18</v>
      </c>
      <c r="B7" s="79" t="s">
        <v>53</v>
      </c>
      <c r="C7" s="188">
        <v>0</v>
      </c>
      <c r="D7" s="190"/>
      <c r="E7" s="188"/>
      <c r="G7" s="23" t="s">
        <v>105</v>
      </c>
      <c r="J7" s="32"/>
      <c r="M7" s="19"/>
    </row>
    <row r="8" spans="1:13" ht="21.75" customHeight="1" x14ac:dyDescent="0.55000000000000004">
      <c r="A8" s="79"/>
      <c r="B8" s="79" t="s">
        <v>55</v>
      </c>
      <c r="C8" s="192">
        <v>150834.84</v>
      </c>
      <c r="D8" s="190"/>
      <c r="E8" s="188"/>
      <c r="G8" s="23" t="s">
        <v>87</v>
      </c>
      <c r="M8" s="19"/>
    </row>
    <row r="9" spans="1:13" ht="21.75" customHeight="1" x14ac:dyDescent="0.55000000000000004">
      <c r="A9" s="79"/>
      <c r="B9" s="79" t="s">
        <v>56</v>
      </c>
      <c r="C9" s="188">
        <v>283825</v>
      </c>
      <c r="D9" s="190"/>
      <c r="E9" s="188"/>
      <c r="M9" s="19"/>
    </row>
    <row r="10" spans="1:13" ht="21.75" customHeight="1" x14ac:dyDescent="0.55000000000000004">
      <c r="A10" s="79"/>
      <c r="B10" s="79" t="s">
        <v>113</v>
      </c>
      <c r="C10" s="190">
        <v>0</v>
      </c>
      <c r="D10" s="190"/>
      <c r="E10" s="188"/>
      <c r="M10" s="19"/>
    </row>
    <row r="11" spans="1:13" ht="21.75" customHeight="1" x14ac:dyDescent="0.55000000000000004">
      <c r="A11" s="79"/>
      <c r="B11" s="79" t="s">
        <v>115</v>
      </c>
      <c r="C11" s="193"/>
      <c r="D11" s="190"/>
      <c r="E11" s="190">
        <f>SUM(C7:C11)</f>
        <v>434659.83999999997</v>
      </c>
      <c r="M11" s="19"/>
    </row>
    <row r="12" spans="1:13" ht="21.75" customHeight="1" x14ac:dyDescent="0.55000000000000004">
      <c r="A12" s="78"/>
      <c r="B12" s="79"/>
      <c r="C12" s="188"/>
      <c r="D12" s="190"/>
      <c r="E12" s="188"/>
      <c r="M12" s="19"/>
    </row>
    <row r="13" spans="1:13" ht="21.75" customHeight="1" x14ac:dyDescent="0.55000000000000004">
      <c r="A13" s="78" t="s">
        <v>19</v>
      </c>
      <c r="B13" s="79" t="s">
        <v>57</v>
      </c>
      <c r="C13" s="188">
        <v>0</v>
      </c>
      <c r="D13" s="190"/>
      <c r="E13" s="188"/>
      <c r="G13" s="20">
        <v>0</v>
      </c>
      <c r="J13" s="33"/>
      <c r="M13" s="19"/>
    </row>
    <row r="14" spans="1:13" ht="21.75" customHeight="1" x14ac:dyDescent="0.55000000000000004">
      <c r="A14" s="79"/>
      <c r="B14" s="79" t="s">
        <v>116</v>
      </c>
      <c r="C14" s="188">
        <v>130602</v>
      </c>
      <c r="D14" s="190"/>
      <c r="E14" s="188"/>
      <c r="G14" s="23" t="s">
        <v>58</v>
      </c>
      <c r="M14" s="19"/>
    </row>
    <row r="15" spans="1:13" ht="21.75" customHeight="1" x14ac:dyDescent="0.55000000000000004">
      <c r="A15" s="79"/>
      <c r="B15" s="79" t="s">
        <v>61</v>
      </c>
      <c r="C15" s="188">
        <v>150834.84</v>
      </c>
      <c r="D15" s="190"/>
      <c r="E15" s="188"/>
      <c r="G15" s="23" t="s">
        <v>60</v>
      </c>
      <c r="M15" s="19"/>
    </row>
    <row r="16" spans="1:13" ht="21.75" customHeight="1" x14ac:dyDescent="0.55000000000000004">
      <c r="A16" s="79"/>
      <c r="B16" s="79" t="s">
        <v>114</v>
      </c>
      <c r="C16" s="193"/>
      <c r="D16" s="190"/>
      <c r="E16" s="190">
        <f>SUM(C13:C16)</f>
        <v>281436.83999999997</v>
      </c>
      <c r="M16" s="19"/>
    </row>
    <row r="17" spans="1:13" ht="21.75" customHeight="1" thickBot="1" x14ac:dyDescent="0.6">
      <c r="A17" s="22" t="s">
        <v>63</v>
      </c>
      <c r="C17" s="188"/>
      <c r="D17" s="190"/>
      <c r="E17" s="194">
        <f>E6+E11-E16</f>
        <v>1730399.04</v>
      </c>
      <c r="M17" s="19"/>
    </row>
    <row r="18" spans="1:13" ht="21.75" customHeight="1" thickTop="1" x14ac:dyDescent="0.55000000000000004">
      <c r="A18" s="22"/>
      <c r="C18" s="195"/>
      <c r="D18" s="190"/>
      <c r="E18" s="191"/>
      <c r="M18" s="19"/>
    </row>
    <row r="19" spans="1:13" ht="21.75" customHeight="1" x14ac:dyDescent="0.55000000000000004">
      <c r="C19" s="188"/>
      <c r="D19" s="190"/>
      <c r="E19" s="188"/>
      <c r="M19" s="19"/>
    </row>
    <row r="20" spans="1:13" ht="23.25" x14ac:dyDescent="0.55000000000000004">
      <c r="C20" s="188"/>
      <c r="D20" s="188"/>
      <c r="E20" s="188"/>
      <c r="M20" s="19"/>
    </row>
    <row r="21" spans="1:13" s="1" customFormat="1" ht="24" x14ac:dyDescent="0.55000000000000004">
      <c r="C21" s="196" t="s">
        <v>50</v>
      </c>
      <c r="D21" s="197"/>
      <c r="E21" s="198"/>
      <c r="F21" s="35"/>
      <c r="G21" s="36"/>
      <c r="H21" s="35"/>
      <c r="J21" s="35"/>
    </row>
    <row r="22" spans="1:13" s="7" customFormat="1" ht="23.25" x14ac:dyDescent="0.55000000000000004">
      <c r="C22" s="262" t="s">
        <v>106</v>
      </c>
      <c r="D22" s="262"/>
      <c r="E22" s="262"/>
      <c r="F22" s="41"/>
      <c r="G22" s="37"/>
      <c r="H22" s="38"/>
      <c r="J22" s="38"/>
    </row>
    <row r="23" spans="1:13" s="7" customFormat="1" ht="23.25" x14ac:dyDescent="0.55000000000000004">
      <c r="C23" s="262" t="s">
        <v>107</v>
      </c>
      <c r="D23" s="262"/>
      <c r="E23" s="262"/>
      <c r="F23" s="41"/>
      <c r="G23" s="37"/>
      <c r="H23" s="38"/>
      <c r="J23" s="38"/>
    </row>
    <row r="24" spans="1:13" s="7" customFormat="1" ht="23.25" x14ac:dyDescent="0.55000000000000004">
      <c r="C24" s="199"/>
      <c r="D24" s="199"/>
      <c r="E24" s="199"/>
      <c r="F24" s="39"/>
      <c r="G24" s="37"/>
      <c r="H24" s="38"/>
      <c r="J24" s="38"/>
    </row>
    <row r="25" spans="1:13" s="7" customFormat="1" ht="23.25" x14ac:dyDescent="0.55000000000000004">
      <c r="C25" s="199"/>
      <c r="D25" s="199"/>
      <c r="E25" s="199"/>
      <c r="F25" s="39"/>
      <c r="G25" s="37"/>
      <c r="H25" s="38"/>
      <c r="J25" s="38"/>
    </row>
    <row r="26" spans="1:13" s="1" customFormat="1" ht="24" x14ac:dyDescent="0.55000000000000004">
      <c r="C26" s="262" t="s">
        <v>180</v>
      </c>
      <c r="D26" s="262"/>
      <c r="E26" s="262"/>
      <c r="F26" s="35"/>
      <c r="G26" s="36"/>
      <c r="H26" s="35"/>
      <c r="J26" s="35"/>
    </row>
    <row r="27" spans="1:13" s="7" customFormat="1" ht="21.75" customHeight="1" x14ac:dyDescent="0.55000000000000004">
      <c r="C27" s="262" t="s">
        <v>104</v>
      </c>
      <c r="D27" s="262"/>
      <c r="E27" s="262"/>
      <c r="F27" s="38"/>
      <c r="G27" s="37"/>
      <c r="H27" s="38"/>
      <c r="J27" s="38"/>
    </row>
    <row r="28" spans="1:13" ht="21.75" customHeight="1" x14ac:dyDescent="0.55000000000000004">
      <c r="C28" s="200"/>
      <c r="D28" s="200"/>
      <c r="E28" s="200"/>
    </row>
    <row r="29" spans="1:13" ht="21.75" customHeight="1" x14ac:dyDescent="0.55000000000000004">
      <c r="C29" s="200"/>
      <c r="D29" s="200"/>
      <c r="E29" s="200"/>
    </row>
    <row r="30" spans="1:13" ht="21.75" customHeight="1" x14ac:dyDescent="0.55000000000000004">
      <c r="C30" s="262" t="s">
        <v>171</v>
      </c>
      <c r="D30" s="262"/>
      <c r="E30" s="262"/>
      <c r="F30" s="47"/>
    </row>
    <row r="31" spans="1:13" ht="21.75" customHeight="1" x14ac:dyDescent="0.55000000000000004">
      <c r="C31" s="263" t="s">
        <v>2</v>
      </c>
      <c r="D31" s="263"/>
      <c r="E31" s="263"/>
      <c r="F31" s="47"/>
    </row>
    <row r="32" spans="1:13" ht="21.75" customHeight="1" x14ac:dyDescent="0.55000000000000004">
      <c r="C32" s="263"/>
      <c r="D32" s="263"/>
      <c r="E32" s="263"/>
    </row>
    <row r="33" spans="3:5" ht="21.75" customHeight="1" x14ac:dyDescent="0.55000000000000004">
      <c r="C33" s="188"/>
      <c r="D33" s="188"/>
      <c r="E33" s="188"/>
    </row>
    <row r="34" spans="3:5" ht="21.75" customHeight="1" x14ac:dyDescent="0.55000000000000004">
      <c r="C34" s="188"/>
      <c r="D34" s="188"/>
      <c r="E34" s="188"/>
    </row>
  </sheetData>
  <mergeCells count="10">
    <mergeCell ref="C32:E32"/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H12" sqref="H12"/>
    </sheetView>
  </sheetViews>
  <sheetFormatPr defaultRowHeight="21.75" customHeight="1" x14ac:dyDescent="0.55000000000000004"/>
  <cols>
    <col min="1" max="1" width="7.875" style="20" customWidth="1"/>
    <col min="2" max="2" width="51.25" style="20" customWidth="1"/>
    <col min="3" max="3" width="12" style="20" customWidth="1"/>
    <col min="4" max="4" width="5.125" style="20" customWidth="1"/>
    <col min="5" max="5" width="12.125" style="20" customWidth="1"/>
    <col min="6" max="6" width="2.125" style="19" customWidth="1"/>
    <col min="7" max="7" width="12.75" style="19" bestFit="1" customWidth="1"/>
    <col min="8" max="8" width="12.625" style="19" customWidth="1"/>
    <col min="9" max="9" width="12.5" style="19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1.25" style="20" customWidth="1"/>
    <col min="259" max="259" width="12" style="20" customWidth="1"/>
    <col min="260" max="260" width="5.125" style="20" customWidth="1"/>
    <col min="261" max="261" width="12.125" style="20" customWidth="1"/>
    <col min="262" max="262" width="2.12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1.25" style="20" customWidth="1"/>
    <col min="515" max="515" width="12" style="20" customWidth="1"/>
    <col min="516" max="516" width="5.125" style="20" customWidth="1"/>
    <col min="517" max="517" width="12.125" style="20" customWidth="1"/>
    <col min="518" max="518" width="2.12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1.25" style="20" customWidth="1"/>
    <col min="771" max="771" width="12" style="20" customWidth="1"/>
    <col min="772" max="772" width="5.125" style="20" customWidth="1"/>
    <col min="773" max="773" width="12.125" style="20" customWidth="1"/>
    <col min="774" max="774" width="2.12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1.25" style="20" customWidth="1"/>
    <col min="1027" max="1027" width="12" style="20" customWidth="1"/>
    <col min="1028" max="1028" width="5.125" style="20" customWidth="1"/>
    <col min="1029" max="1029" width="12.125" style="20" customWidth="1"/>
    <col min="1030" max="1030" width="2.12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1.25" style="20" customWidth="1"/>
    <col min="1283" max="1283" width="12" style="20" customWidth="1"/>
    <col min="1284" max="1284" width="5.125" style="20" customWidth="1"/>
    <col min="1285" max="1285" width="12.125" style="20" customWidth="1"/>
    <col min="1286" max="1286" width="2.12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1.25" style="20" customWidth="1"/>
    <col min="1539" max="1539" width="12" style="20" customWidth="1"/>
    <col min="1540" max="1540" width="5.125" style="20" customWidth="1"/>
    <col min="1541" max="1541" width="12.125" style="20" customWidth="1"/>
    <col min="1542" max="1542" width="2.12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1.25" style="20" customWidth="1"/>
    <col min="1795" max="1795" width="12" style="20" customWidth="1"/>
    <col min="1796" max="1796" width="5.125" style="20" customWidth="1"/>
    <col min="1797" max="1797" width="12.125" style="20" customWidth="1"/>
    <col min="1798" max="1798" width="2.12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1.25" style="20" customWidth="1"/>
    <col min="2051" max="2051" width="12" style="20" customWidth="1"/>
    <col min="2052" max="2052" width="5.125" style="20" customWidth="1"/>
    <col min="2053" max="2053" width="12.125" style="20" customWidth="1"/>
    <col min="2054" max="2054" width="2.12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1.25" style="20" customWidth="1"/>
    <col min="2307" max="2307" width="12" style="20" customWidth="1"/>
    <col min="2308" max="2308" width="5.125" style="20" customWidth="1"/>
    <col min="2309" max="2309" width="12.125" style="20" customWidth="1"/>
    <col min="2310" max="2310" width="2.12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1.25" style="20" customWidth="1"/>
    <col min="2563" max="2563" width="12" style="20" customWidth="1"/>
    <col min="2564" max="2564" width="5.125" style="20" customWidth="1"/>
    <col min="2565" max="2565" width="12.125" style="20" customWidth="1"/>
    <col min="2566" max="2566" width="2.12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1.25" style="20" customWidth="1"/>
    <col min="2819" max="2819" width="12" style="20" customWidth="1"/>
    <col min="2820" max="2820" width="5.125" style="20" customWidth="1"/>
    <col min="2821" max="2821" width="12.125" style="20" customWidth="1"/>
    <col min="2822" max="2822" width="2.12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1.25" style="20" customWidth="1"/>
    <col min="3075" max="3075" width="12" style="20" customWidth="1"/>
    <col min="3076" max="3076" width="5.125" style="20" customWidth="1"/>
    <col min="3077" max="3077" width="12.125" style="20" customWidth="1"/>
    <col min="3078" max="3078" width="2.12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1.25" style="20" customWidth="1"/>
    <col min="3331" max="3331" width="12" style="20" customWidth="1"/>
    <col min="3332" max="3332" width="5.125" style="20" customWidth="1"/>
    <col min="3333" max="3333" width="12.125" style="20" customWidth="1"/>
    <col min="3334" max="3334" width="2.12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1.25" style="20" customWidth="1"/>
    <col min="3587" max="3587" width="12" style="20" customWidth="1"/>
    <col min="3588" max="3588" width="5.125" style="20" customWidth="1"/>
    <col min="3589" max="3589" width="12.125" style="20" customWidth="1"/>
    <col min="3590" max="3590" width="2.12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1.25" style="20" customWidth="1"/>
    <col min="3843" max="3843" width="12" style="20" customWidth="1"/>
    <col min="3844" max="3844" width="5.125" style="20" customWidth="1"/>
    <col min="3845" max="3845" width="12.125" style="20" customWidth="1"/>
    <col min="3846" max="3846" width="2.12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1.25" style="20" customWidth="1"/>
    <col min="4099" max="4099" width="12" style="20" customWidth="1"/>
    <col min="4100" max="4100" width="5.125" style="20" customWidth="1"/>
    <col min="4101" max="4101" width="12.125" style="20" customWidth="1"/>
    <col min="4102" max="4102" width="2.12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1.25" style="20" customWidth="1"/>
    <col min="4355" max="4355" width="12" style="20" customWidth="1"/>
    <col min="4356" max="4356" width="5.125" style="20" customWidth="1"/>
    <col min="4357" max="4357" width="12.125" style="20" customWidth="1"/>
    <col min="4358" max="4358" width="2.12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1.25" style="20" customWidth="1"/>
    <col min="4611" max="4611" width="12" style="20" customWidth="1"/>
    <col min="4612" max="4612" width="5.125" style="20" customWidth="1"/>
    <col min="4613" max="4613" width="12.125" style="20" customWidth="1"/>
    <col min="4614" max="4614" width="2.12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1.25" style="20" customWidth="1"/>
    <col min="4867" max="4867" width="12" style="20" customWidth="1"/>
    <col min="4868" max="4868" width="5.125" style="20" customWidth="1"/>
    <col min="4869" max="4869" width="12.125" style="20" customWidth="1"/>
    <col min="4870" max="4870" width="2.12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1.25" style="20" customWidth="1"/>
    <col min="5123" max="5123" width="12" style="20" customWidth="1"/>
    <col min="5124" max="5124" width="5.125" style="20" customWidth="1"/>
    <col min="5125" max="5125" width="12.125" style="20" customWidth="1"/>
    <col min="5126" max="5126" width="2.12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1.25" style="20" customWidth="1"/>
    <col min="5379" max="5379" width="12" style="20" customWidth="1"/>
    <col min="5380" max="5380" width="5.125" style="20" customWidth="1"/>
    <col min="5381" max="5381" width="12.125" style="20" customWidth="1"/>
    <col min="5382" max="5382" width="2.12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1.25" style="20" customWidth="1"/>
    <col min="5635" max="5635" width="12" style="20" customWidth="1"/>
    <col min="5636" max="5636" width="5.125" style="20" customWidth="1"/>
    <col min="5637" max="5637" width="12.125" style="20" customWidth="1"/>
    <col min="5638" max="5638" width="2.12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1.25" style="20" customWidth="1"/>
    <col min="5891" max="5891" width="12" style="20" customWidth="1"/>
    <col min="5892" max="5892" width="5.125" style="20" customWidth="1"/>
    <col min="5893" max="5893" width="12.125" style="20" customWidth="1"/>
    <col min="5894" max="5894" width="2.12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1.25" style="20" customWidth="1"/>
    <col min="6147" max="6147" width="12" style="20" customWidth="1"/>
    <col min="6148" max="6148" width="5.125" style="20" customWidth="1"/>
    <col min="6149" max="6149" width="12.125" style="20" customWidth="1"/>
    <col min="6150" max="6150" width="2.12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1.25" style="20" customWidth="1"/>
    <col min="6403" max="6403" width="12" style="20" customWidth="1"/>
    <col min="6404" max="6404" width="5.125" style="20" customWidth="1"/>
    <col min="6405" max="6405" width="12.125" style="20" customWidth="1"/>
    <col min="6406" max="6406" width="2.12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1.25" style="20" customWidth="1"/>
    <col min="6659" max="6659" width="12" style="20" customWidth="1"/>
    <col min="6660" max="6660" width="5.125" style="20" customWidth="1"/>
    <col min="6661" max="6661" width="12.125" style="20" customWidth="1"/>
    <col min="6662" max="6662" width="2.12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1.25" style="20" customWidth="1"/>
    <col min="6915" max="6915" width="12" style="20" customWidth="1"/>
    <col min="6916" max="6916" width="5.125" style="20" customWidth="1"/>
    <col min="6917" max="6917" width="12.125" style="20" customWidth="1"/>
    <col min="6918" max="6918" width="2.12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1.25" style="20" customWidth="1"/>
    <col min="7171" max="7171" width="12" style="20" customWidth="1"/>
    <col min="7172" max="7172" width="5.125" style="20" customWidth="1"/>
    <col min="7173" max="7173" width="12.125" style="20" customWidth="1"/>
    <col min="7174" max="7174" width="2.12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1.25" style="20" customWidth="1"/>
    <col min="7427" max="7427" width="12" style="20" customWidth="1"/>
    <col min="7428" max="7428" width="5.125" style="20" customWidth="1"/>
    <col min="7429" max="7429" width="12.125" style="20" customWidth="1"/>
    <col min="7430" max="7430" width="2.12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1.25" style="20" customWidth="1"/>
    <col min="7683" max="7683" width="12" style="20" customWidth="1"/>
    <col min="7684" max="7684" width="5.125" style="20" customWidth="1"/>
    <col min="7685" max="7685" width="12.125" style="20" customWidth="1"/>
    <col min="7686" max="7686" width="2.12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1.25" style="20" customWidth="1"/>
    <col min="7939" max="7939" width="12" style="20" customWidth="1"/>
    <col min="7940" max="7940" width="5.125" style="20" customWidth="1"/>
    <col min="7941" max="7941" width="12.125" style="20" customWidth="1"/>
    <col min="7942" max="7942" width="2.12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1.25" style="20" customWidth="1"/>
    <col min="8195" max="8195" width="12" style="20" customWidth="1"/>
    <col min="8196" max="8196" width="5.125" style="20" customWidth="1"/>
    <col min="8197" max="8197" width="12.125" style="20" customWidth="1"/>
    <col min="8198" max="8198" width="2.12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1.25" style="20" customWidth="1"/>
    <col min="8451" max="8451" width="12" style="20" customWidth="1"/>
    <col min="8452" max="8452" width="5.125" style="20" customWidth="1"/>
    <col min="8453" max="8453" width="12.125" style="20" customWidth="1"/>
    <col min="8454" max="8454" width="2.12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1.25" style="20" customWidth="1"/>
    <col min="8707" max="8707" width="12" style="20" customWidth="1"/>
    <col min="8708" max="8708" width="5.125" style="20" customWidth="1"/>
    <col min="8709" max="8709" width="12.125" style="20" customWidth="1"/>
    <col min="8710" max="8710" width="2.12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1.25" style="20" customWidth="1"/>
    <col min="8963" max="8963" width="12" style="20" customWidth="1"/>
    <col min="8964" max="8964" width="5.125" style="20" customWidth="1"/>
    <col min="8965" max="8965" width="12.125" style="20" customWidth="1"/>
    <col min="8966" max="8966" width="2.12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1.25" style="20" customWidth="1"/>
    <col min="9219" max="9219" width="12" style="20" customWidth="1"/>
    <col min="9220" max="9220" width="5.125" style="20" customWidth="1"/>
    <col min="9221" max="9221" width="12.125" style="20" customWidth="1"/>
    <col min="9222" max="9222" width="2.12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1.25" style="20" customWidth="1"/>
    <col min="9475" max="9475" width="12" style="20" customWidth="1"/>
    <col min="9476" max="9476" width="5.125" style="20" customWidth="1"/>
    <col min="9477" max="9477" width="12.125" style="20" customWidth="1"/>
    <col min="9478" max="9478" width="2.12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1.25" style="20" customWidth="1"/>
    <col min="9731" max="9731" width="12" style="20" customWidth="1"/>
    <col min="9732" max="9732" width="5.125" style="20" customWidth="1"/>
    <col min="9733" max="9733" width="12.125" style="20" customWidth="1"/>
    <col min="9734" max="9734" width="2.12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1.25" style="20" customWidth="1"/>
    <col min="9987" max="9987" width="12" style="20" customWidth="1"/>
    <col min="9988" max="9988" width="5.125" style="20" customWidth="1"/>
    <col min="9989" max="9989" width="12.125" style="20" customWidth="1"/>
    <col min="9990" max="9990" width="2.12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1.25" style="20" customWidth="1"/>
    <col min="10243" max="10243" width="12" style="20" customWidth="1"/>
    <col min="10244" max="10244" width="5.125" style="20" customWidth="1"/>
    <col min="10245" max="10245" width="12.125" style="20" customWidth="1"/>
    <col min="10246" max="10246" width="2.12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1.25" style="20" customWidth="1"/>
    <col min="10499" max="10499" width="12" style="20" customWidth="1"/>
    <col min="10500" max="10500" width="5.125" style="20" customWidth="1"/>
    <col min="10501" max="10501" width="12.125" style="20" customWidth="1"/>
    <col min="10502" max="10502" width="2.12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1.25" style="20" customWidth="1"/>
    <col min="10755" max="10755" width="12" style="20" customWidth="1"/>
    <col min="10756" max="10756" width="5.125" style="20" customWidth="1"/>
    <col min="10757" max="10757" width="12.125" style="20" customWidth="1"/>
    <col min="10758" max="10758" width="2.12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1.25" style="20" customWidth="1"/>
    <col min="11011" max="11011" width="12" style="20" customWidth="1"/>
    <col min="11012" max="11012" width="5.125" style="20" customWidth="1"/>
    <col min="11013" max="11013" width="12.125" style="20" customWidth="1"/>
    <col min="11014" max="11014" width="2.12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1.25" style="20" customWidth="1"/>
    <col min="11267" max="11267" width="12" style="20" customWidth="1"/>
    <col min="11268" max="11268" width="5.125" style="20" customWidth="1"/>
    <col min="11269" max="11269" width="12.125" style="20" customWidth="1"/>
    <col min="11270" max="11270" width="2.12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1.25" style="20" customWidth="1"/>
    <col min="11523" max="11523" width="12" style="20" customWidth="1"/>
    <col min="11524" max="11524" width="5.125" style="20" customWidth="1"/>
    <col min="11525" max="11525" width="12.125" style="20" customWidth="1"/>
    <col min="11526" max="11526" width="2.12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1.25" style="20" customWidth="1"/>
    <col min="11779" max="11779" width="12" style="20" customWidth="1"/>
    <col min="11780" max="11780" width="5.125" style="20" customWidth="1"/>
    <col min="11781" max="11781" width="12.125" style="20" customWidth="1"/>
    <col min="11782" max="11782" width="2.12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1.25" style="20" customWidth="1"/>
    <col min="12035" max="12035" width="12" style="20" customWidth="1"/>
    <col min="12036" max="12036" width="5.125" style="20" customWidth="1"/>
    <col min="12037" max="12037" width="12.125" style="20" customWidth="1"/>
    <col min="12038" max="12038" width="2.12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1.25" style="20" customWidth="1"/>
    <col min="12291" max="12291" width="12" style="20" customWidth="1"/>
    <col min="12292" max="12292" width="5.125" style="20" customWidth="1"/>
    <col min="12293" max="12293" width="12.125" style="20" customWidth="1"/>
    <col min="12294" max="12294" width="2.12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1.25" style="20" customWidth="1"/>
    <col min="12547" max="12547" width="12" style="20" customWidth="1"/>
    <col min="12548" max="12548" width="5.125" style="20" customWidth="1"/>
    <col min="12549" max="12549" width="12.125" style="20" customWidth="1"/>
    <col min="12550" max="12550" width="2.12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1.25" style="20" customWidth="1"/>
    <col min="12803" max="12803" width="12" style="20" customWidth="1"/>
    <col min="12804" max="12804" width="5.125" style="20" customWidth="1"/>
    <col min="12805" max="12805" width="12.125" style="20" customWidth="1"/>
    <col min="12806" max="12806" width="2.12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1.25" style="20" customWidth="1"/>
    <col min="13059" max="13059" width="12" style="20" customWidth="1"/>
    <col min="13060" max="13060" width="5.125" style="20" customWidth="1"/>
    <col min="13061" max="13061" width="12.125" style="20" customWidth="1"/>
    <col min="13062" max="13062" width="2.12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1.25" style="20" customWidth="1"/>
    <col min="13315" max="13315" width="12" style="20" customWidth="1"/>
    <col min="13316" max="13316" width="5.125" style="20" customWidth="1"/>
    <col min="13317" max="13317" width="12.125" style="20" customWidth="1"/>
    <col min="13318" max="13318" width="2.12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1.25" style="20" customWidth="1"/>
    <col min="13571" max="13571" width="12" style="20" customWidth="1"/>
    <col min="13572" max="13572" width="5.125" style="20" customWidth="1"/>
    <col min="13573" max="13573" width="12.125" style="20" customWidth="1"/>
    <col min="13574" max="13574" width="2.12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1.25" style="20" customWidth="1"/>
    <col min="13827" max="13827" width="12" style="20" customWidth="1"/>
    <col min="13828" max="13828" width="5.125" style="20" customWidth="1"/>
    <col min="13829" max="13829" width="12.125" style="20" customWidth="1"/>
    <col min="13830" max="13830" width="2.12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1.25" style="20" customWidth="1"/>
    <col min="14083" max="14083" width="12" style="20" customWidth="1"/>
    <col min="14084" max="14084" width="5.125" style="20" customWidth="1"/>
    <col min="14085" max="14085" width="12.125" style="20" customWidth="1"/>
    <col min="14086" max="14086" width="2.12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1.25" style="20" customWidth="1"/>
    <col min="14339" max="14339" width="12" style="20" customWidth="1"/>
    <col min="14340" max="14340" width="5.125" style="20" customWidth="1"/>
    <col min="14341" max="14341" width="12.125" style="20" customWidth="1"/>
    <col min="14342" max="14342" width="2.12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1.25" style="20" customWidth="1"/>
    <col min="14595" max="14595" width="12" style="20" customWidth="1"/>
    <col min="14596" max="14596" width="5.125" style="20" customWidth="1"/>
    <col min="14597" max="14597" width="12.125" style="20" customWidth="1"/>
    <col min="14598" max="14598" width="2.12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1.25" style="20" customWidth="1"/>
    <col min="14851" max="14851" width="12" style="20" customWidth="1"/>
    <col min="14852" max="14852" width="5.125" style="20" customWidth="1"/>
    <col min="14853" max="14853" width="12.125" style="20" customWidth="1"/>
    <col min="14854" max="14854" width="2.12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1.25" style="20" customWidth="1"/>
    <col min="15107" max="15107" width="12" style="20" customWidth="1"/>
    <col min="15108" max="15108" width="5.125" style="20" customWidth="1"/>
    <col min="15109" max="15109" width="12.125" style="20" customWidth="1"/>
    <col min="15110" max="15110" width="2.12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1.25" style="20" customWidth="1"/>
    <col min="15363" max="15363" width="12" style="20" customWidth="1"/>
    <col min="15364" max="15364" width="5.125" style="20" customWidth="1"/>
    <col min="15365" max="15365" width="12.125" style="20" customWidth="1"/>
    <col min="15366" max="15366" width="2.12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1.25" style="20" customWidth="1"/>
    <col min="15619" max="15619" width="12" style="20" customWidth="1"/>
    <col min="15620" max="15620" width="5.125" style="20" customWidth="1"/>
    <col min="15621" max="15621" width="12.125" style="20" customWidth="1"/>
    <col min="15622" max="15622" width="2.12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1.25" style="20" customWidth="1"/>
    <col min="15875" max="15875" width="12" style="20" customWidth="1"/>
    <col min="15876" max="15876" width="5.125" style="20" customWidth="1"/>
    <col min="15877" max="15877" width="12.125" style="20" customWidth="1"/>
    <col min="15878" max="15878" width="2.12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1.25" style="20" customWidth="1"/>
    <col min="16131" max="16131" width="12" style="20" customWidth="1"/>
    <col min="16132" max="16132" width="5.125" style="20" customWidth="1"/>
    <col min="16133" max="16133" width="12.125" style="20" customWidth="1"/>
    <col min="16134" max="16134" width="2.12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228" t="s">
        <v>76</v>
      </c>
      <c r="B1" s="228"/>
      <c r="C1" s="228"/>
      <c r="D1" s="228"/>
      <c r="E1" s="228"/>
    </row>
    <row r="2" spans="1:13" ht="21.75" customHeight="1" x14ac:dyDescent="0.55000000000000004">
      <c r="A2" s="228" t="s">
        <v>16</v>
      </c>
      <c r="B2" s="228"/>
      <c r="C2" s="228"/>
      <c r="D2" s="228"/>
      <c r="E2" s="228"/>
    </row>
    <row r="3" spans="1:13" ht="21.75" customHeight="1" x14ac:dyDescent="0.55000000000000004">
      <c r="A3" s="228" t="s">
        <v>196</v>
      </c>
      <c r="B3" s="228"/>
      <c r="C3" s="228"/>
      <c r="D3" s="228"/>
      <c r="E3" s="228"/>
    </row>
    <row r="4" spans="1:13" ht="21.75" customHeight="1" x14ac:dyDescent="0.55000000000000004">
      <c r="A4" s="175"/>
      <c r="B4" s="175"/>
      <c r="C4" s="175"/>
      <c r="D4" s="175"/>
      <c r="E4" s="175"/>
    </row>
    <row r="5" spans="1:13" ht="21.75" customHeight="1" x14ac:dyDescent="0.55000000000000004">
      <c r="E5" s="31" t="s">
        <v>35</v>
      </c>
    </row>
    <row r="6" spans="1:13" ht="21.75" customHeight="1" x14ac:dyDescent="0.55000000000000004">
      <c r="A6" s="22" t="s">
        <v>52</v>
      </c>
      <c r="D6" s="21"/>
      <c r="E6" s="175">
        <v>52150</v>
      </c>
    </row>
    <row r="7" spans="1:13" ht="21.75" customHeight="1" x14ac:dyDescent="0.55000000000000004">
      <c r="A7" s="78" t="s">
        <v>18</v>
      </c>
      <c r="B7" s="79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 x14ac:dyDescent="0.55000000000000004">
      <c r="A8" s="79"/>
      <c r="B8" s="79" t="s">
        <v>55</v>
      </c>
      <c r="C8" s="18">
        <v>0</v>
      </c>
      <c r="D8" s="21"/>
      <c r="G8" s="23"/>
      <c r="M8" s="19"/>
    </row>
    <row r="9" spans="1:13" ht="21.75" customHeight="1" x14ac:dyDescent="0.55000000000000004">
      <c r="A9" s="79"/>
      <c r="B9" s="79" t="s">
        <v>56</v>
      </c>
      <c r="C9" s="20">
        <v>0</v>
      </c>
      <c r="D9" s="21"/>
      <c r="G9" s="23"/>
      <c r="M9" s="19"/>
    </row>
    <row r="10" spans="1:13" ht="21.75" customHeight="1" x14ac:dyDescent="0.55000000000000004">
      <c r="A10" s="79"/>
      <c r="B10" s="79" t="s">
        <v>115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 x14ac:dyDescent="0.55000000000000004">
      <c r="A11" s="78"/>
      <c r="B11" s="79"/>
      <c r="D11" s="21"/>
      <c r="G11" s="23"/>
      <c r="M11" s="19"/>
    </row>
    <row r="12" spans="1:13" ht="21.75" customHeight="1" x14ac:dyDescent="0.55000000000000004">
      <c r="A12" s="78" t="s">
        <v>19</v>
      </c>
      <c r="B12" s="79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 x14ac:dyDescent="0.55000000000000004">
      <c r="A13" s="79"/>
      <c r="B13" s="79" t="s">
        <v>116</v>
      </c>
      <c r="C13" s="20">
        <v>0</v>
      </c>
      <c r="D13" s="21"/>
      <c r="G13" s="23" t="s">
        <v>60</v>
      </c>
      <c r="M13" s="19"/>
    </row>
    <row r="14" spans="1:13" ht="21.75" customHeight="1" x14ac:dyDescent="0.55000000000000004">
      <c r="A14" s="79"/>
      <c r="B14" s="79" t="s">
        <v>61</v>
      </c>
      <c r="C14" s="20">
        <v>0</v>
      </c>
      <c r="D14" s="21"/>
      <c r="G14" s="23"/>
      <c r="M14" s="19"/>
    </row>
    <row r="15" spans="1:13" ht="21.75" customHeight="1" x14ac:dyDescent="0.55000000000000004">
      <c r="A15" s="79"/>
      <c r="B15" s="79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 x14ac:dyDescent="0.6">
      <c r="A16" s="22" t="s">
        <v>63</v>
      </c>
      <c r="D16" s="21"/>
      <c r="E16" s="25">
        <f>E6+E10-E15</f>
        <v>52150</v>
      </c>
      <c r="M16" s="19"/>
    </row>
    <row r="17" spans="3:13" ht="21.75" customHeight="1" thickTop="1" x14ac:dyDescent="0.55000000000000004">
      <c r="D17" s="21"/>
      <c r="M17" s="19"/>
    </row>
    <row r="18" spans="3:13" ht="21.75" customHeight="1" x14ac:dyDescent="0.55000000000000004">
      <c r="M18" s="19"/>
    </row>
    <row r="19" spans="3:13" s="1" customFormat="1" ht="24" x14ac:dyDescent="0.55000000000000004">
      <c r="C19" s="64" t="s">
        <v>50</v>
      </c>
      <c r="D19" s="63"/>
      <c r="E19" s="65"/>
      <c r="F19" s="63"/>
    </row>
    <row r="20" spans="3:13" s="7" customFormat="1" ht="23.25" x14ac:dyDescent="0.55000000000000004">
      <c r="C20" s="218" t="s">
        <v>106</v>
      </c>
      <c r="D20" s="218"/>
      <c r="E20" s="218"/>
      <c r="F20" s="218"/>
    </row>
    <row r="21" spans="3:13" s="7" customFormat="1" ht="23.25" x14ac:dyDescent="0.55000000000000004">
      <c r="C21" s="218" t="s">
        <v>107</v>
      </c>
      <c r="D21" s="218"/>
      <c r="E21" s="218"/>
      <c r="F21" s="218"/>
    </row>
    <row r="22" spans="3:13" s="7" customFormat="1" ht="23.25" x14ac:dyDescent="0.55000000000000004">
      <c r="C22" s="66"/>
      <c r="D22" s="66"/>
      <c r="E22" s="66"/>
      <c r="F22" s="66"/>
    </row>
    <row r="23" spans="3:13" s="1" customFormat="1" ht="24" x14ac:dyDescent="0.55000000000000004">
      <c r="C23" s="63"/>
      <c r="D23" s="63"/>
      <c r="E23" s="67"/>
      <c r="F23" s="63"/>
    </row>
    <row r="24" spans="3:13" s="7" customFormat="1" ht="23.25" x14ac:dyDescent="0.55000000000000004">
      <c r="C24" s="218" t="s">
        <v>180</v>
      </c>
      <c r="D24" s="218"/>
      <c r="E24" s="218"/>
      <c r="F24" s="218"/>
    </row>
    <row r="25" spans="3:13" ht="21.75" customHeight="1" x14ac:dyDescent="0.55000000000000004">
      <c r="C25" s="218" t="s">
        <v>104</v>
      </c>
      <c r="D25" s="218"/>
      <c r="E25" s="218"/>
      <c r="F25" s="218"/>
    </row>
    <row r="26" spans="3:13" ht="21.75" customHeight="1" x14ac:dyDescent="0.55000000000000004">
      <c r="C26" s="79"/>
      <c r="D26" s="79"/>
      <c r="E26" s="79"/>
      <c r="F26" s="105"/>
    </row>
    <row r="27" spans="3:13" ht="21.75" customHeight="1" x14ac:dyDescent="0.55000000000000004">
      <c r="C27" s="79"/>
      <c r="D27" s="79"/>
      <c r="E27" s="79"/>
      <c r="F27" s="105"/>
    </row>
    <row r="28" spans="3:13" ht="21.75" customHeight="1" x14ac:dyDescent="0.55000000000000004">
      <c r="C28" s="217" t="s">
        <v>171</v>
      </c>
      <c r="D28" s="217"/>
      <c r="E28" s="217"/>
      <c r="F28" s="174"/>
    </row>
    <row r="29" spans="3:13" ht="21.75" customHeight="1" x14ac:dyDescent="0.55000000000000004">
      <c r="C29" s="229" t="s">
        <v>2</v>
      </c>
      <c r="D29" s="229"/>
      <c r="E29" s="229"/>
      <c r="F29" s="105"/>
    </row>
    <row r="30" spans="3:13" ht="21.75" customHeight="1" x14ac:dyDescent="0.55000000000000004">
      <c r="C30" s="229"/>
      <c r="D30" s="229"/>
      <c r="E30" s="229"/>
      <c r="F30" s="105"/>
    </row>
  </sheetData>
  <mergeCells count="10">
    <mergeCell ref="C30:E30"/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50"/>
    <outlinePr summaryBelow="0"/>
  </sheetPr>
  <dimension ref="A1:S67"/>
  <sheetViews>
    <sheetView workbookViewId="0">
      <selection activeCell="U20" sqref="U20"/>
    </sheetView>
  </sheetViews>
  <sheetFormatPr defaultRowHeight="15" x14ac:dyDescent="0.35"/>
  <cols>
    <col min="1" max="1" width="8.5" style="211" customWidth="1"/>
    <col min="2" max="2" width="11.875" style="211" customWidth="1"/>
    <col min="3" max="3" width="4" style="211" customWidth="1"/>
    <col min="4" max="4" width="5" style="211" customWidth="1"/>
    <col min="5" max="5" width="0.625" style="211" customWidth="1"/>
    <col min="6" max="6" width="7" style="211" customWidth="1"/>
    <col min="7" max="7" width="6" style="211" customWidth="1"/>
    <col min="8" max="8" width="13.5" style="211" customWidth="1"/>
    <col min="9" max="10" width="13.375" style="211" customWidth="1"/>
    <col min="11" max="11" width="13.5" style="211" customWidth="1"/>
    <col min="12" max="12" width="2.5" style="211" customWidth="1"/>
    <col min="13" max="13" width="0.125" style="211" customWidth="1"/>
    <col min="14" max="14" width="10" style="211" customWidth="1"/>
    <col min="15" max="15" width="2.375" style="211" customWidth="1"/>
    <col min="16" max="16" width="4.875" style="211" customWidth="1"/>
    <col min="17" max="17" width="4.375" style="211" customWidth="1"/>
    <col min="18" max="18" width="12.875" style="211" customWidth="1"/>
    <col min="19" max="19" width="3.375" style="211" customWidth="1"/>
    <col min="20" max="16384" width="9" style="211"/>
  </cols>
  <sheetData>
    <row r="1" spans="1:19" ht="20.100000000000001" customHeight="1" x14ac:dyDescent="0.55000000000000004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13"/>
    </row>
    <row r="2" spans="1:19" ht="2.1" customHeight="1" x14ac:dyDescent="0.55000000000000004">
      <c r="A2" s="208"/>
      <c r="B2" s="208"/>
      <c r="C2" s="208"/>
      <c r="D2" s="280" t="s">
        <v>117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08"/>
      <c r="P2" s="208"/>
      <c r="Q2" s="208"/>
      <c r="R2" s="208"/>
      <c r="S2" s="213"/>
    </row>
    <row r="3" spans="1:19" ht="20.100000000000001" customHeight="1" x14ac:dyDescent="0.55000000000000004">
      <c r="A3" s="208"/>
      <c r="B3" s="208"/>
      <c r="C3" s="20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08"/>
      <c r="P3" s="279" t="s">
        <v>199</v>
      </c>
      <c r="Q3" s="279"/>
      <c r="R3" s="209" t="s">
        <v>200</v>
      </c>
      <c r="S3" s="213"/>
    </row>
    <row r="4" spans="1:19" ht="20.100000000000001" customHeight="1" x14ac:dyDescent="0.55000000000000004">
      <c r="A4" s="208"/>
      <c r="B4" s="208"/>
      <c r="C4" s="208"/>
      <c r="D4" s="280" t="s">
        <v>201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08"/>
      <c r="P4" s="279" t="s">
        <v>202</v>
      </c>
      <c r="Q4" s="279"/>
      <c r="R4" s="279"/>
      <c r="S4" s="213"/>
    </row>
    <row r="5" spans="1:19" ht="20.100000000000001" customHeight="1" x14ac:dyDescent="0.55000000000000004">
      <c r="A5" s="279" t="s">
        <v>203</v>
      </c>
      <c r="B5" s="279"/>
      <c r="C5" s="279"/>
      <c r="D5" s="279"/>
      <c r="E5" s="279"/>
      <c r="F5" s="208"/>
      <c r="G5" s="280" t="s">
        <v>204</v>
      </c>
      <c r="H5" s="280"/>
      <c r="I5" s="280"/>
      <c r="J5" s="280"/>
      <c r="K5" s="280"/>
      <c r="L5" s="208"/>
      <c r="M5" s="208"/>
      <c r="N5" s="208"/>
      <c r="O5" s="208"/>
      <c r="P5" s="279" t="s">
        <v>205</v>
      </c>
      <c r="Q5" s="279"/>
      <c r="R5" s="279"/>
      <c r="S5" s="213"/>
    </row>
    <row r="6" spans="1:19" ht="20.100000000000001" customHeight="1" x14ac:dyDescent="0.35">
      <c r="A6" s="279" t="s">
        <v>118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13"/>
    </row>
    <row r="7" spans="1:19" ht="18" customHeight="1" x14ac:dyDescent="0.35">
      <c r="A7" s="276" t="s">
        <v>119</v>
      </c>
      <c r="B7" s="276" t="s">
        <v>120</v>
      </c>
      <c r="C7" s="276" t="s">
        <v>121</v>
      </c>
      <c r="D7" s="276"/>
      <c r="E7" s="276" t="s">
        <v>122</v>
      </c>
      <c r="F7" s="276"/>
      <c r="G7" s="276"/>
      <c r="H7" s="276" t="s">
        <v>123</v>
      </c>
      <c r="I7" s="276" t="s">
        <v>124</v>
      </c>
      <c r="J7" s="276" t="s">
        <v>125</v>
      </c>
      <c r="K7" s="276" t="s">
        <v>126</v>
      </c>
      <c r="L7" s="276"/>
      <c r="M7" s="276"/>
      <c r="N7" s="276"/>
      <c r="O7" s="276"/>
      <c r="P7" s="276"/>
      <c r="Q7" s="276"/>
      <c r="R7" s="276"/>
      <c r="S7" s="213"/>
    </row>
    <row r="8" spans="1:19" ht="18" customHeight="1" x14ac:dyDescent="0.35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 t="s">
        <v>127</v>
      </c>
      <c r="L8" s="276"/>
      <c r="M8" s="276" t="s">
        <v>169</v>
      </c>
      <c r="N8" s="276"/>
      <c r="O8" s="276"/>
      <c r="P8" s="276"/>
      <c r="Q8" s="276" t="s">
        <v>128</v>
      </c>
      <c r="R8" s="276"/>
      <c r="S8" s="213"/>
    </row>
    <row r="9" spans="1:19" ht="23.25" customHeight="1" x14ac:dyDescent="0.35">
      <c r="A9" s="277" t="s">
        <v>129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8" t="s">
        <v>193</v>
      </c>
      <c r="R9" s="278"/>
      <c r="S9" s="213"/>
    </row>
    <row r="10" spans="1:19" ht="23.25" customHeight="1" x14ac:dyDescent="0.35">
      <c r="A10" s="274" t="s">
        <v>164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5" t="s">
        <v>185</v>
      </c>
      <c r="R10" s="275"/>
      <c r="S10" s="213"/>
    </row>
    <row r="11" spans="1:19" ht="23.25" customHeight="1" x14ac:dyDescent="0.35">
      <c r="A11" s="271" t="s">
        <v>163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2" t="s">
        <v>133</v>
      </c>
      <c r="L11" s="272"/>
      <c r="M11" s="272"/>
      <c r="N11" s="272" t="s">
        <v>133</v>
      </c>
      <c r="O11" s="272"/>
      <c r="P11" s="272"/>
      <c r="Q11" s="273" t="s">
        <v>185</v>
      </c>
      <c r="R11" s="273"/>
      <c r="S11" s="213"/>
    </row>
    <row r="12" spans="1:19" ht="23.25" customHeight="1" x14ac:dyDescent="0.35">
      <c r="A12" s="274" t="s">
        <v>162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5" t="s">
        <v>192</v>
      </c>
      <c r="R12" s="275"/>
      <c r="S12" s="213"/>
    </row>
    <row r="13" spans="1:19" ht="23.25" customHeight="1" x14ac:dyDescent="0.35">
      <c r="A13" s="210" t="s">
        <v>206</v>
      </c>
      <c r="B13" s="210" t="s">
        <v>207</v>
      </c>
      <c r="C13" s="269" t="s">
        <v>134</v>
      </c>
      <c r="D13" s="269"/>
      <c r="E13" s="269" t="s">
        <v>208</v>
      </c>
      <c r="F13" s="269"/>
      <c r="G13" s="269"/>
      <c r="H13" s="210" t="s">
        <v>131</v>
      </c>
      <c r="I13" s="210" t="s">
        <v>132</v>
      </c>
      <c r="J13" s="210" t="s">
        <v>132</v>
      </c>
      <c r="K13" s="270" t="s">
        <v>133</v>
      </c>
      <c r="L13" s="270"/>
      <c r="M13" s="270"/>
      <c r="N13" s="270" t="s">
        <v>172</v>
      </c>
      <c r="O13" s="270"/>
      <c r="P13" s="270"/>
      <c r="Q13" s="270"/>
      <c r="R13" s="270"/>
      <c r="S13" s="213"/>
    </row>
    <row r="14" spans="1:19" ht="23.25" customHeight="1" x14ac:dyDescent="0.35">
      <c r="A14" s="210"/>
      <c r="B14" s="210" t="s">
        <v>209</v>
      </c>
      <c r="C14" s="269" t="s">
        <v>134</v>
      </c>
      <c r="D14" s="269"/>
      <c r="E14" s="269" t="s">
        <v>210</v>
      </c>
      <c r="F14" s="269"/>
      <c r="G14" s="269"/>
      <c r="H14" s="210" t="s">
        <v>131</v>
      </c>
      <c r="I14" s="210" t="s">
        <v>132</v>
      </c>
      <c r="J14" s="210" t="s">
        <v>132</v>
      </c>
      <c r="K14" s="270" t="s">
        <v>133</v>
      </c>
      <c r="L14" s="270"/>
      <c r="M14" s="270"/>
      <c r="N14" s="270" t="s">
        <v>172</v>
      </c>
      <c r="O14" s="270"/>
      <c r="P14" s="270"/>
      <c r="Q14" s="270"/>
      <c r="R14" s="270"/>
      <c r="S14" s="213"/>
    </row>
    <row r="15" spans="1:19" ht="23.25" customHeight="1" x14ac:dyDescent="0.35">
      <c r="A15" s="210"/>
      <c r="B15" s="210" t="s">
        <v>211</v>
      </c>
      <c r="C15" s="269" t="s">
        <v>134</v>
      </c>
      <c r="D15" s="269"/>
      <c r="E15" s="269" t="s">
        <v>212</v>
      </c>
      <c r="F15" s="269"/>
      <c r="G15" s="269"/>
      <c r="H15" s="210" t="s">
        <v>131</v>
      </c>
      <c r="I15" s="210" t="s">
        <v>132</v>
      </c>
      <c r="J15" s="210" t="s">
        <v>132</v>
      </c>
      <c r="K15" s="270" t="s">
        <v>133</v>
      </c>
      <c r="L15" s="270"/>
      <c r="M15" s="270"/>
      <c r="N15" s="270" t="s">
        <v>166</v>
      </c>
      <c r="O15" s="270"/>
      <c r="P15" s="270"/>
      <c r="Q15" s="270"/>
      <c r="R15" s="270"/>
      <c r="S15" s="213"/>
    </row>
    <row r="16" spans="1:19" ht="23.25" customHeight="1" x14ac:dyDescent="0.35">
      <c r="A16" s="210"/>
      <c r="B16" s="210" t="s">
        <v>213</v>
      </c>
      <c r="C16" s="269" t="s">
        <v>130</v>
      </c>
      <c r="D16" s="269"/>
      <c r="E16" s="269" t="s">
        <v>214</v>
      </c>
      <c r="F16" s="269"/>
      <c r="G16" s="269"/>
      <c r="H16" s="210" t="s">
        <v>131</v>
      </c>
      <c r="I16" s="210" t="s">
        <v>132</v>
      </c>
      <c r="J16" s="210" t="s">
        <v>132</v>
      </c>
      <c r="K16" s="270" t="s">
        <v>215</v>
      </c>
      <c r="L16" s="270"/>
      <c r="M16" s="270"/>
      <c r="N16" s="270" t="s">
        <v>133</v>
      </c>
      <c r="O16" s="270"/>
      <c r="P16" s="270"/>
      <c r="Q16" s="270" t="s">
        <v>216</v>
      </c>
      <c r="R16" s="270"/>
      <c r="S16" s="213"/>
    </row>
    <row r="17" spans="1:19" ht="23.25" customHeight="1" x14ac:dyDescent="0.35">
      <c r="A17" s="210" t="s">
        <v>217</v>
      </c>
      <c r="B17" s="210" t="s">
        <v>218</v>
      </c>
      <c r="C17" s="269" t="s">
        <v>130</v>
      </c>
      <c r="D17" s="269"/>
      <c r="E17" s="269" t="s">
        <v>219</v>
      </c>
      <c r="F17" s="269"/>
      <c r="G17" s="269"/>
      <c r="H17" s="210" t="s">
        <v>131</v>
      </c>
      <c r="I17" s="210" t="s">
        <v>132</v>
      </c>
      <c r="J17" s="210" t="s">
        <v>132</v>
      </c>
      <c r="K17" s="270" t="s">
        <v>187</v>
      </c>
      <c r="L17" s="270"/>
      <c r="M17" s="270"/>
      <c r="N17" s="270" t="s">
        <v>133</v>
      </c>
      <c r="O17" s="270"/>
      <c r="P17" s="270"/>
      <c r="Q17" s="270" t="s">
        <v>220</v>
      </c>
      <c r="R17" s="270"/>
      <c r="S17" s="213"/>
    </row>
    <row r="18" spans="1:19" ht="23.25" customHeight="1" x14ac:dyDescent="0.35">
      <c r="A18" s="210" t="s">
        <v>221</v>
      </c>
      <c r="B18" s="210" t="s">
        <v>222</v>
      </c>
      <c r="C18" s="269" t="s">
        <v>134</v>
      </c>
      <c r="D18" s="269"/>
      <c r="E18" s="269" t="s">
        <v>223</v>
      </c>
      <c r="F18" s="269"/>
      <c r="G18" s="269"/>
      <c r="H18" s="210" t="s">
        <v>131</v>
      </c>
      <c r="I18" s="210" t="s">
        <v>132</v>
      </c>
      <c r="J18" s="210" t="s">
        <v>132</v>
      </c>
      <c r="K18" s="270" t="s">
        <v>133</v>
      </c>
      <c r="L18" s="270"/>
      <c r="M18" s="270"/>
      <c r="N18" s="270" t="s">
        <v>224</v>
      </c>
      <c r="O18" s="270"/>
      <c r="P18" s="270"/>
      <c r="Q18" s="270"/>
      <c r="R18" s="270"/>
      <c r="S18" s="213"/>
    </row>
    <row r="19" spans="1:19" ht="23.25" customHeight="1" x14ac:dyDescent="0.35">
      <c r="A19" s="210"/>
      <c r="B19" s="210" t="s">
        <v>225</v>
      </c>
      <c r="C19" s="269" t="s">
        <v>134</v>
      </c>
      <c r="D19" s="269"/>
      <c r="E19" s="269" t="s">
        <v>223</v>
      </c>
      <c r="F19" s="269"/>
      <c r="G19" s="269"/>
      <c r="H19" s="210" t="s">
        <v>131</v>
      </c>
      <c r="I19" s="210" t="s">
        <v>132</v>
      </c>
      <c r="J19" s="210" t="s">
        <v>132</v>
      </c>
      <c r="K19" s="270" t="s">
        <v>133</v>
      </c>
      <c r="L19" s="270"/>
      <c r="M19" s="270"/>
      <c r="N19" s="270" t="s">
        <v>226</v>
      </c>
      <c r="O19" s="270"/>
      <c r="P19" s="270"/>
      <c r="Q19" s="270"/>
      <c r="R19" s="270"/>
      <c r="S19" s="213"/>
    </row>
    <row r="20" spans="1:19" ht="23.25" customHeight="1" x14ac:dyDescent="0.35">
      <c r="A20" s="210"/>
      <c r="B20" s="210" t="s">
        <v>227</v>
      </c>
      <c r="C20" s="269" t="s">
        <v>134</v>
      </c>
      <c r="D20" s="269"/>
      <c r="E20" s="269" t="s">
        <v>228</v>
      </c>
      <c r="F20" s="269"/>
      <c r="G20" s="269"/>
      <c r="H20" s="210" t="s">
        <v>131</v>
      </c>
      <c r="I20" s="210" t="s">
        <v>132</v>
      </c>
      <c r="J20" s="210" t="s">
        <v>132</v>
      </c>
      <c r="K20" s="270" t="s">
        <v>133</v>
      </c>
      <c r="L20" s="270"/>
      <c r="M20" s="270"/>
      <c r="N20" s="270" t="s">
        <v>186</v>
      </c>
      <c r="O20" s="270"/>
      <c r="P20" s="270"/>
      <c r="Q20" s="270"/>
      <c r="R20" s="270"/>
      <c r="S20" s="213"/>
    </row>
    <row r="21" spans="1:19" ht="23.25" customHeight="1" x14ac:dyDescent="0.35">
      <c r="A21" s="210"/>
      <c r="B21" s="210" t="s">
        <v>229</v>
      </c>
      <c r="C21" s="269" t="s">
        <v>134</v>
      </c>
      <c r="D21" s="269"/>
      <c r="E21" s="269" t="s">
        <v>228</v>
      </c>
      <c r="F21" s="269"/>
      <c r="G21" s="269"/>
      <c r="H21" s="210" t="s">
        <v>131</v>
      </c>
      <c r="I21" s="210" t="s">
        <v>132</v>
      </c>
      <c r="J21" s="210" t="s">
        <v>132</v>
      </c>
      <c r="K21" s="270" t="s">
        <v>133</v>
      </c>
      <c r="L21" s="270"/>
      <c r="M21" s="270"/>
      <c r="N21" s="270" t="s">
        <v>188</v>
      </c>
      <c r="O21" s="270"/>
      <c r="P21" s="270"/>
      <c r="Q21" s="270"/>
      <c r="R21" s="270"/>
      <c r="S21" s="213"/>
    </row>
    <row r="22" spans="1:19" ht="23.25" customHeight="1" x14ac:dyDescent="0.35">
      <c r="A22" s="210"/>
      <c r="B22" s="210" t="s">
        <v>230</v>
      </c>
      <c r="C22" s="269" t="s">
        <v>134</v>
      </c>
      <c r="D22" s="269"/>
      <c r="E22" s="269" t="s">
        <v>231</v>
      </c>
      <c r="F22" s="269"/>
      <c r="G22" s="269"/>
      <c r="H22" s="210" t="s">
        <v>131</v>
      </c>
      <c r="I22" s="210" t="s">
        <v>132</v>
      </c>
      <c r="J22" s="210" t="s">
        <v>132</v>
      </c>
      <c r="K22" s="270" t="s">
        <v>133</v>
      </c>
      <c r="L22" s="270"/>
      <c r="M22" s="270"/>
      <c r="N22" s="270" t="s">
        <v>232</v>
      </c>
      <c r="O22" s="270"/>
      <c r="P22" s="270"/>
      <c r="Q22" s="270"/>
      <c r="R22" s="270"/>
      <c r="S22" s="213"/>
    </row>
    <row r="23" spans="1:19" ht="23.25" customHeight="1" x14ac:dyDescent="0.35">
      <c r="A23" s="210"/>
      <c r="B23" s="210" t="s">
        <v>233</v>
      </c>
      <c r="C23" s="269" t="s">
        <v>130</v>
      </c>
      <c r="D23" s="269"/>
      <c r="E23" s="269" t="s">
        <v>234</v>
      </c>
      <c r="F23" s="269"/>
      <c r="G23" s="269"/>
      <c r="H23" s="210" t="s">
        <v>131</v>
      </c>
      <c r="I23" s="210" t="s">
        <v>132</v>
      </c>
      <c r="J23" s="210" t="s">
        <v>132</v>
      </c>
      <c r="K23" s="270" t="s">
        <v>235</v>
      </c>
      <c r="L23" s="270"/>
      <c r="M23" s="270"/>
      <c r="N23" s="270" t="s">
        <v>133</v>
      </c>
      <c r="O23" s="270"/>
      <c r="P23" s="270"/>
      <c r="Q23" s="270"/>
      <c r="R23" s="270"/>
      <c r="S23" s="213"/>
    </row>
    <row r="24" spans="1:19" ht="23.25" customHeight="1" x14ac:dyDescent="0.35">
      <c r="A24" s="210"/>
      <c r="B24" s="210" t="s">
        <v>236</v>
      </c>
      <c r="C24" s="269" t="s">
        <v>130</v>
      </c>
      <c r="D24" s="269"/>
      <c r="E24" s="269" t="s">
        <v>237</v>
      </c>
      <c r="F24" s="269"/>
      <c r="G24" s="269"/>
      <c r="H24" s="210" t="s">
        <v>131</v>
      </c>
      <c r="I24" s="210" t="s">
        <v>132</v>
      </c>
      <c r="J24" s="210" t="s">
        <v>132</v>
      </c>
      <c r="K24" s="270" t="s">
        <v>187</v>
      </c>
      <c r="L24" s="270"/>
      <c r="M24" s="270"/>
      <c r="N24" s="270" t="s">
        <v>133</v>
      </c>
      <c r="O24" s="270"/>
      <c r="P24" s="270"/>
      <c r="Q24" s="270" t="s">
        <v>238</v>
      </c>
      <c r="R24" s="270"/>
      <c r="S24" s="213"/>
    </row>
    <row r="25" spans="1:19" ht="23.25" customHeight="1" x14ac:dyDescent="0.35">
      <c r="A25" s="210" t="s">
        <v>239</v>
      </c>
      <c r="B25" s="210" t="s">
        <v>240</v>
      </c>
      <c r="C25" s="269" t="s">
        <v>130</v>
      </c>
      <c r="D25" s="269"/>
      <c r="E25" s="269" t="s">
        <v>241</v>
      </c>
      <c r="F25" s="269"/>
      <c r="G25" s="269"/>
      <c r="H25" s="210" t="s">
        <v>131</v>
      </c>
      <c r="I25" s="210" t="s">
        <v>132</v>
      </c>
      <c r="J25" s="210" t="s">
        <v>132</v>
      </c>
      <c r="K25" s="270" t="s">
        <v>242</v>
      </c>
      <c r="L25" s="270"/>
      <c r="M25" s="270"/>
      <c r="N25" s="270" t="s">
        <v>133</v>
      </c>
      <c r="O25" s="270"/>
      <c r="P25" s="270"/>
      <c r="Q25" s="270"/>
      <c r="R25" s="270"/>
      <c r="S25" s="213"/>
    </row>
    <row r="26" spans="1:19" ht="23.25" customHeight="1" x14ac:dyDescent="0.35">
      <c r="A26" s="210"/>
      <c r="B26" s="210" t="s">
        <v>243</v>
      </c>
      <c r="C26" s="269" t="s">
        <v>130</v>
      </c>
      <c r="D26" s="269"/>
      <c r="E26" s="269" t="s">
        <v>244</v>
      </c>
      <c r="F26" s="269"/>
      <c r="G26" s="269"/>
      <c r="H26" s="210" t="s">
        <v>131</v>
      </c>
      <c r="I26" s="210" t="s">
        <v>132</v>
      </c>
      <c r="J26" s="210" t="s">
        <v>132</v>
      </c>
      <c r="K26" s="270" t="s">
        <v>245</v>
      </c>
      <c r="L26" s="270"/>
      <c r="M26" s="270"/>
      <c r="N26" s="270" t="s">
        <v>133</v>
      </c>
      <c r="O26" s="270"/>
      <c r="P26" s="270"/>
      <c r="Q26" s="270" t="s">
        <v>246</v>
      </c>
      <c r="R26" s="270"/>
      <c r="S26" s="213"/>
    </row>
    <row r="27" spans="1:19" ht="23.25" customHeight="1" x14ac:dyDescent="0.35">
      <c r="A27" s="210" t="s">
        <v>247</v>
      </c>
      <c r="B27" s="210" t="s">
        <v>248</v>
      </c>
      <c r="C27" s="269" t="s">
        <v>134</v>
      </c>
      <c r="D27" s="269"/>
      <c r="E27" s="269" t="s">
        <v>249</v>
      </c>
      <c r="F27" s="269"/>
      <c r="G27" s="269"/>
      <c r="H27" s="210" t="s">
        <v>131</v>
      </c>
      <c r="I27" s="210" t="s">
        <v>132</v>
      </c>
      <c r="J27" s="210" t="s">
        <v>132</v>
      </c>
      <c r="K27" s="270" t="s">
        <v>133</v>
      </c>
      <c r="L27" s="270"/>
      <c r="M27" s="270"/>
      <c r="N27" s="270" t="s">
        <v>186</v>
      </c>
      <c r="O27" s="270"/>
      <c r="P27" s="270"/>
      <c r="Q27" s="270"/>
      <c r="R27" s="270"/>
      <c r="S27" s="213"/>
    </row>
    <row r="28" spans="1:19" ht="23.25" customHeight="1" x14ac:dyDescent="0.35">
      <c r="A28" s="210"/>
      <c r="B28" s="210" t="s">
        <v>250</v>
      </c>
      <c r="C28" s="269" t="s">
        <v>134</v>
      </c>
      <c r="D28" s="269"/>
      <c r="E28" s="269" t="s">
        <v>251</v>
      </c>
      <c r="F28" s="269"/>
      <c r="G28" s="269"/>
      <c r="H28" s="210" t="s">
        <v>131</v>
      </c>
      <c r="I28" s="210" t="s">
        <v>132</v>
      </c>
      <c r="J28" s="210" t="s">
        <v>132</v>
      </c>
      <c r="K28" s="270" t="s">
        <v>133</v>
      </c>
      <c r="L28" s="270"/>
      <c r="M28" s="270"/>
      <c r="N28" s="270" t="s">
        <v>252</v>
      </c>
      <c r="O28" s="270"/>
      <c r="P28" s="270"/>
      <c r="Q28" s="270"/>
      <c r="R28" s="270"/>
      <c r="S28" s="213"/>
    </row>
    <row r="29" spans="1:19" ht="23.25" customHeight="1" x14ac:dyDescent="0.35">
      <c r="A29" s="210"/>
      <c r="B29" s="210" t="s">
        <v>253</v>
      </c>
      <c r="C29" s="269" t="s">
        <v>134</v>
      </c>
      <c r="D29" s="269"/>
      <c r="E29" s="269" t="s">
        <v>251</v>
      </c>
      <c r="F29" s="269"/>
      <c r="G29" s="269"/>
      <c r="H29" s="210" t="s">
        <v>131</v>
      </c>
      <c r="I29" s="210" t="s">
        <v>132</v>
      </c>
      <c r="J29" s="210" t="s">
        <v>132</v>
      </c>
      <c r="K29" s="270" t="s">
        <v>133</v>
      </c>
      <c r="L29" s="270"/>
      <c r="M29" s="270"/>
      <c r="N29" s="270" t="s">
        <v>179</v>
      </c>
      <c r="O29" s="270"/>
      <c r="P29" s="270"/>
      <c r="Q29" s="270"/>
      <c r="R29" s="270"/>
      <c r="S29" s="213"/>
    </row>
    <row r="30" spans="1:19" ht="23.25" customHeight="1" x14ac:dyDescent="0.35">
      <c r="A30" s="210"/>
      <c r="B30" s="210" t="s">
        <v>254</v>
      </c>
      <c r="C30" s="269" t="s">
        <v>134</v>
      </c>
      <c r="D30" s="269"/>
      <c r="E30" s="269" t="s">
        <v>255</v>
      </c>
      <c r="F30" s="269"/>
      <c r="G30" s="269"/>
      <c r="H30" s="210" t="s">
        <v>131</v>
      </c>
      <c r="I30" s="210" t="s">
        <v>132</v>
      </c>
      <c r="J30" s="210" t="s">
        <v>132</v>
      </c>
      <c r="K30" s="270" t="s">
        <v>133</v>
      </c>
      <c r="L30" s="270"/>
      <c r="M30" s="270"/>
      <c r="N30" s="270" t="s">
        <v>252</v>
      </c>
      <c r="O30" s="270"/>
      <c r="P30" s="270"/>
      <c r="Q30" s="270"/>
      <c r="R30" s="270"/>
      <c r="S30" s="213"/>
    </row>
    <row r="31" spans="1:19" ht="23.25" customHeight="1" x14ac:dyDescent="0.35">
      <c r="A31" s="210"/>
      <c r="B31" s="210" t="s">
        <v>256</v>
      </c>
      <c r="C31" s="269" t="s">
        <v>134</v>
      </c>
      <c r="D31" s="269"/>
      <c r="E31" s="269" t="s">
        <v>255</v>
      </c>
      <c r="F31" s="269"/>
      <c r="G31" s="269"/>
      <c r="H31" s="210" t="s">
        <v>131</v>
      </c>
      <c r="I31" s="210" t="s">
        <v>132</v>
      </c>
      <c r="J31" s="210" t="s">
        <v>132</v>
      </c>
      <c r="K31" s="270" t="s">
        <v>133</v>
      </c>
      <c r="L31" s="270"/>
      <c r="M31" s="270"/>
      <c r="N31" s="270" t="s">
        <v>191</v>
      </c>
      <c r="O31" s="270"/>
      <c r="P31" s="270"/>
      <c r="Q31" s="270"/>
      <c r="R31" s="270"/>
      <c r="S31" s="213"/>
    </row>
    <row r="32" spans="1:19" ht="23.25" customHeight="1" x14ac:dyDescent="0.35">
      <c r="A32" s="210"/>
      <c r="B32" s="210" t="s">
        <v>257</v>
      </c>
      <c r="C32" s="269" t="s">
        <v>130</v>
      </c>
      <c r="D32" s="269"/>
      <c r="E32" s="269" t="s">
        <v>258</v>
      </c>
      <c r="F32" s="269"/>
      <c r="G32" s="269"/>
      <c r="H32" s="210" t="s">
        <v>131</v>
      </c>
      <c r="I32" s="210" t="s">
        <v>132</v>
      </c>
      <c r="J32" s="210" t="s">
        <v>132</v>
      </c>
      <c r="K32" s="270" t="s">
        <v>259</v>
      </c>
      <c r="L32" s="270"/>
      <c r="M32" s="270"/>
      <c r="N32" s="270" t="s">
        <v>133</v>
      </c>
      <c r="O32" s="270"/>
      <c r="P32" s="270"/>
      <c r="Q32" s="270" t="s">
        <v>260</v>
      </c>
      <c r="R32" s="270"/>
      <c r="S32" s="213"/>
    </row>
    <row r="33" spans="1:19" ht="23.25" customHeight="1" x14ac:dyDescent="0.35">
      <c r="A33" s="210" t="s">
        <v>261</v>
      </c>
      <c r="B33" s="210" t="s">
        <v>262</v>
      </c>
      <c r="C33" s="269" t="s">
        <v>130</v>
      </c>
      <c r="D33" s="269"/>
      <c r="E33" s="269" t="s">
        <v>263</v>
      </c>
      <c r="F33" s="269"/>
      <c r="G33" s="269"/>
      <c r="H33" s="210" t="s">
        <v>131</v>
      </c>
      <c r="I33" s="210" t="s">
        <v>132</v>
      </c>
      <c r="J33" s="210" t="s">
        <v>132</v>
      </c>
      <c r="K33" s="270" t="s">
        <v>264</v>
      </c>
      <c r="L33" s="270"/>
      <c r="M33" s="270"/>
      <c r="N33" s="270" t="s">
        <v>133</v>
      </c>
      <c r="O33" s="270"/>
      <c r="P33" s="270"/>
      <c r="Q33" s="270" t="s">
        <v>265</v>
      </c>
      <c r="R33" s="270"/>
      <c r="S33" s="213"/>
    </row>
    <row r="34" spans="1:19" ht="23.25" customHeight="1" x14ac:dyDescent="0.35">
      <c r="A34" s="210" t="s">
        <v>266</v>
      </c>
      <c r="B34" s="210" t="s">
        <v>267</v>
      </c>
      <c r="C34" s="269" t="s">
        <v>130</v>
      </c>
      <c r="D34" s="269"/>
      <c r="E34" s="269" t="s">
        <v>268</v>
      </c>
      <c r="F34" s="269"/>
      <c r="G34" s="269"/>
      <c r="H34" s="210" t="s">
        <v>131</v>
      </c>
      <c r="I34" s="210" t="s">
        <v>132</v>
      </c>
      <c r="J34" s="210" t="s">
        <v>132</v>
      </c>
      <c r="K34" s="270" t="s">
        <v>269</v>
      </c>
      <c r="L34" s="270"/>
      <c r="M34" s="270"/>
      <c r="N34" s="270" t="s">
        <v>133</v>
      </c>
      <c r="O34" s="270"/>
      <c r="P34" s="270"/>
      <c r="Q34" s="270" t="s">
        <v>270</v>
      </c>
      <c r="R34" s="270"/>
      <c r="S34" s="213"/>
    </row>
    <row r="35" spans="1:19" ht="23.25" customHeight="1" x14ac:dyDescent="0.35">
      <c r="A35" s="210" t="s">
        <v>271</v>
      </c>
      <c r="B35" s="210" t="s">
        <v>272</v>
      </c>
      <c r="C35" s="269" t="s">
        <v>134</v>
      </c>
      <c r="D35" s="269"/>
      <c r="E35" s="269" t="s">
        <v>273</v>
      </c>
      <c r="F35" s="269"/>
      <c r="G35" s="269"/>
      <c r="H35" s="210" t="s">
        <v>131</v>
      </c>
      <c r="I35" s="210" t="s">
        <v>132</v>
      </c>
      <c r="J35" s="210" t="s">
        <v>132</v>
      </c>
      <c r="K35" s="270" t="s">
        <v>133</v>
      </c>
      <c r="L35" s="270"/>
      <c r="M35" s="270"/>
      <c r="N35" s="270" t="s">
        <v>135</v>
      </c>
      <c r="O35" s="270"/>
      <c r="P35" s="270"/>
      <c r="Q35" s="270"/>
      <c r="R35" s="270"/>
      <c r="S35" s="213"/>
    </row>
    <row r="36" spans="1:19" ht="23.25" customHeight="1" x14ac:dyDescent="0.35">
      <c r="A36" s="210"/>
      <c r="B36" s="210" t="s">
        <v>274</v>
      </c>
      <c r="C36" s="269" t="s">
        <v>134</v>
      </c>
      <c r="D36" s="269"/>
      <c r="E36" s="269" t="s">
        <v>273</v>
      </c>
      <c r="F36" s="269"/>
      <c r="G36" s="269"/>
      <c r="H36" s="210" t="s">
        <v>131</v>
      </c>
      <c r="I36" s="210" t="s">
        <v>132</v>
      </c>
      <c r="J36" s="210" t="s">
        <v>132</v>
      </c>
      <c r="K36" s="270" t="s">
        <v>133</v>
      </c>
      <c r="L36" s="270"/>
      <c r="M36" s="270"/>
      <c r="N36" s="270" t="s">
        <v>136</v>
      </c>
      <c r="O36" s="270"/>
      <c r="P36" s="270"/>
      <c r="Q36" s="270"/>
      <c r="R36" s="270"/>
      <c r="S36" s="213"/>
    </row>
    <row r="37" spans="1:19" ht="23.25" customHeight="1" x14ac:dyDescent="0.35">
      <c r="A37" s="210"/>
      <c r="B37" s="210" t="s">
        <v>275</v>
      </c>
      <c r="C37" s="269" t="s">
        <v>130</v>
      </c>
      <c r="D37" s="269"/>
      <c r="E37" s="269" t="s">
        <v>276</v>
      </c>
      <c r="F37" s="269"/>
      <c r="G37" s="269"/>
      <c r="H37" s="210" t="s">
        <v>131</v>
      </c>
      <c r="I37" s="210" t="s">
        <v>132</v>
      </c>
      <c r="J37" s="210" t="s">
        <v>132</v>
      </c>
      <c r="K37" s="270" t="s">
        <v>179</v>
      </c>
      <c r="L37" s="270"/>
      <c r="M37" s="270"/>
      <c r="N37" s="270" t="s">
        <v>133</v>
      </c>
      <c r="O37" s="270"/>
      <c r="P37" s="270"/>
      <c r="Q37" s="270"/>
      <c r="R37" s="270"/>
      <c r="S37" s="213"/>
    </row>
    <row r="38" spans="1:19" ht="23.25" customHeight="1" x14ac:dyDescent="0.35">
      <c r="A38" s="210"/>
      <c r="B38" s="210" t="s">
        <v>277</v>
      </c>
      <c r="C38" s="269" t="s">
        <v>130</v>
      </c>
      <c r="D38" s="269"/>
      <c r="E38" s="269" t="s">
        <v>278</v>
      </c>
      <c r="F38" s="269"/>
      <c r="G38" s="269"/>
      <c r="H38" s="210" t="s">
        <v>131</v>
      </c>
      <c r="I38" s="210" t="s">
        <v>132</v>
      </c>
      <c r="J38" s="210" t="s">
        <v>132</v>
      </c>
      <c r="K38" s="270" t="s">
        <v>279</v>
      </c>
      <c r="L38" s="270"/>
      <c r="M38" s="270"/>
      <c r="N38" s="270" t="s">
        <v>133</v>
      </c>
      <c r="O38" s="270"/>
      <c r="P38" s="270"/>
      <c r="Q38" s="270" t="s">
        <v>280</v>
      </c>
      <c r="R38" s="270"/>
      <c r="S38" s="213"/>
    </row>
    <row r="39" spans="1:19" ht="23.25" customHeight="1" x14ac:dyDescent="0.35">
      <c r="A39" s="210" t="s">
        <v>281</v>
      </c>
      <c r="B39" s="210" t="s">
        <v>282</v>
      </c>
      <c r="C39" s="269" t="s">
        <v>134</v>
      </c>
      <c r="D39" s="269"/>
      <c r="E39" s="269" t="s">
        <v>283</v>
      </c>
      <c r="F39" s="269"/>
      <c r="G39" s="269"/>
      <c r="H39" s="210" t="s">
        <v>131</v>
      </c>
      <c r="I39" s="210" t="s">
        <v>132</v>
      </c>
      <c r="J39" s="210" t="s">
        <v>132</v>
      </c>
      <c r="K39" s="270" t="s">
        <v>133</v>
      </c>
      <c r="L39" s="270"/>
      <c r="M39" s="270"/>
      <c r="N39" s="270" t="s">
        <v>284</v>
      </c>
      <c r="O39" s="270"/>
      <c r="P39" s="270"/>
      <c r="Q39" s="270"/>
      <c r="R39" s="270"/>
      <c r="S39" s="213"/>
    </row>
    <row r="40" spans="1:19" ht="23.25" customHeight="1" x14ac:dyDescent="0.35">
      <c r="A40" s="210"/>
      <c r="B40" s="210" t="s">
        <v>285</v>
      </c>
      <c r="C40" s="269" t="s">
        <v>134</v>
      </c>
      <c r="D40" s="269"/>
      <c r="E40" s="269" t="s">
        <v>286</v>
      </c>
      <c r="F40" s="269"/>
      <c r="G40" s="269"/>
      <c r="H40" s="210" t="s">
        <v>131</v>
      </c>
      <c r="I40" s="210" t="s">
        <v>132</v>
      </c>
      <c r="J40" s="210" t="s">
        <v>132</v>
      </c>
      <c r="K40" s="270" t="s">
        <v>133</v>
      </c>
      <c r="L40" s="270"/>
      <c r="M40" s="270"/>
      <c r="N40" s="270" t="s">
        <v>177</v>
      </c>
      <c r="O40" s="270"/>
      <c r="P40" s="270"/>
      <c r="Q40" s="270"/>
      <c r="R40" s="270"/>
      <c r="S40" s="213"/>
    </row>
    <row r="41" spans="1:19" ht="23.25" customHeight="1" x14ac:dyDescent="0.35">
      <c r="A41" s="210"/>
      <c r="B41" s="210" t="s">
        <v>287</v>
      </c>
      <c r="C41" s="269" t="s">
        <v>134</v>
      </c>
      <c r="D41" s="269"/>
      <c r="E41" s="269" t="s">
        <v>286</v>
      </c>
      <c r="F41" s="269"/>
      <c r="G41" s="269"/>
      <c r="H41" s="210" t="s">
        <v>131</v>
      </c>
      <c r="I41" s="210" t="s">
        <v>132</v>
      </c>
      <c r="J41" s="210" t="s">
        <v>132</v>
      </c>
      <c r="K41" s="270" t="s">
        <v>133</v>
      </c>
      <c r="L41" s="270"/>
      <c r="M41" s="270"/>
      <c r="N41" s="270" t="s">
        <v>288</v>
      </c>
      <c r="O41" s="270"/>
      <c r="P41" s="270"/>
      <c r="Q41" s="270" t="s">
        <v>289</v>
      </c>
      <c r="R41" s="270"/>
      <c r="S41" s="213"/>
    </row>
    <row r="42" spans="1:19" ht="23.25" customHeight="1" x14ac:dyDescent="0.35">
      <c r="A42" s="210" t="s">
        <v>290</v>
      </c>
      <c r="B42" s="210" t="s">
        <v>291</v>
      </c>
      <c r="C42" s="269" t="s">
        <v>134</v>
      </c>
      <c r="D42" s="269"/>
      <c r="E42" s="269" t="s">
        <v>292</v>
      </c>
      <c r="F42" s="269"/>
      <c r="G42" s="269"/>
      <c r="H42" s="210" t="s">
        <v>131</v>
      </c>
      <c r="I42" s="210" t="s">
        <v>132</v>
      </c>
      <c r="J42" s="210" t="s">
        <v>132</v>
      </c>
      <c r="K42" s="270" t="s">
        <v>133</v>
      </c>
      <c r="L42" s="270"/>
      <c r="M42" s="270"/>
      <c r="N42" s="270" t="s">
        <v>293</v>
      </c>
      <c r="O42" s="270"/>
      <c r="P42" s="270"/>
      <c r="Q42" s="270"/>
      <c r="R42" s="270"/>
      <c r="S42" s="213"/>
    </row>
    <row r="43" spans="1:19" ht="23.25" customHeight="1" x14ac:dyDescent="0.35">
      <c r="A43" s="210"/>
      <c r="B43" s="210" t="s">
        <v>294</v>
      </c>
      <c r="C43" s="269" t="s">
        <v>189</v>
      </c>
      <c r="D43" s="269"/>
      <c r="E43" s="269" t="s">
        <v>190</v>
      </c>
      <c r="F43" s="269"/>
      <c r="G43" s="269"/>
      <c r="H43" s="210" t="s">
        <v>131</v>
      </c>
      <c r="I43" s="210"/>
      <c r="J43" s="210" t="s">
        <v>132</v>
      </c>
      <c r="K43" s="270" t="s">
        <v>295</v>
      </c>
      <c r="L43" s="270"/>
      <c r="M43" s="270"/>
      <c r="N43" s="270" t="s">
        <v>133</v>
      </c>
      <c r="O43" s="270"/>
      <c r="P43" s="270"/>
      <c r="Q43" s="270"/>
      <c r="R43" s="270"/>
      <c r="S43" s="213"/>
    </row>
    <row r="44" spans="1:19" ht="23.25" customHeight="1" x14ac:dyDescent="0.35">
      <c r="A44" s="210"/>
      <c r="B44" s="210" t="s">
        <v>296</v>
      </c>
      <c r="C44" s="269" t="s">
        <v>189</v>
      </c>
      <c r="D44" s="269"/>
      <c r="E44" s="269" t="s">
        <v>190</v>
      </c>
      <c r="F44" s="269"/>
      <c r="G44" s="269"/>
      <c r="H44" s="210" t="s">
        <v>131</v>
      </c>
      <c r="I44" s="210"/>
      <c r="J44" s="210" t="s">
        <v>132</v>
      </c>
      <c r="K44" s="270" t="s">
        <v>297</v>
      </c>
      <c r="L44" s="270"/>
      <c r="M44" s="270"/>
      <c r="N44" s="270" t="s">
        <v>133</v>
      </c>
      <c r="O44" s="270"/>
      <c r="P44" s="270"/>
      <c r="Q44" s="270" t="s">
        <v>298</v>
      </c>
      <c r="R44" s="270"/>
      <c r="S44" s="213"/>
    </row>
    <row r="45" spans="1:19" ht="23.25" customHeight="1" x14ac:dyDescent="0.35">
      <c r="A45" s="210" t="s">
        <v>299</v>
      </c>
      <c r="B45" s="210" t="s">
        <v>300</v>
      </c>
      <c r="C45" s="269" t="s">
        <v>130</v>
      </c>
      <c r="D45" s="269"/>
      <c r="E45" s="269" t="s">
        <v>301</v>
      </c>
      <c r="F45" s="269"/>
      <c r="G45" s="269"/>
      <c r="H45" s="210" t="s">
        <v>131</v>
      </c>
      <c r="I45" s="210" t="s">
        <v>132</v>
      </c>
      <c r="J45" s="210" t="s">
        <v>132</v>
      </c>
      <c r="K45" s="270" t="s">
        <v>302</v>
      </c>
      <c r="L45" s="270"/>
      <c r="M45" s="270"/>
      <c r="N45" s="270" t="s">
        <v>133</v>
      </c>
      <c r="O45" s="270"/>
      <c r="P45" s="270"/>
      <c r="Q45" s="270" t="s">
        <v>303</v>
      </c>
      <c r="R45" s="270"/>
      <c r="S45" s="213"/>
    </row>
    <row r="46" spans="1:19" ht="23.25" customHeight="1" x14ac:dyDescent="0.35">
      <c r="A46" s="210" t="s">
        <v>304</v>
      </c>
      <c r="B46" s="210" t="s">
        <v>305</v>
      </c>
      <c r="C46" s="269" t="s">
        <v>134</v>
      </c>
      <c r="D46" s="269"/>
      <c r="E46" s="269" t="s">
        <v>306</v>
      </c>
      <c r="F46" s="269"/>
      <c r="G46" s="269"/>
      <c r="H46" s="210" t="s">
        <v>131</v>
      </c>
      <c r="I46" s="210" t="s">
        <v>132</v>
      </c>
      <c r="J46" s="210" t="s">
        <v>132</v>
      </c>
      <c r="K46" s="270" t="s">
        <v>133</v>
      </c>
      <c r="L46" s="270"/>
      <c r="M46" s="270"/>
      <c r="N46" s="270" t="s">
        <v>307</v>
      </c>
      <c r="O46" s="270"/>
      <c r="P46" s="270"/>
      <c r="Q46" s="270"/>
      <c r="R46" s="270"/>
      <c r="S46" s="213"/>
    </row>
    <row r="47" spans="1:19" ht="23.25" customHeight="1" x14ac:dyDescent="0.35">
      <c r="A47" s="210"/>
      <c r="B47" s="210" t="s">
        <v>308</v>
      </c>
      <c r="C47" s="269" t="s">
        <v>130</v>
      </c>
      <c r="D47" s="269"/>
      <c r="E47" s="269" t="s">
        <v>309</v>
      </c>
      <c r="F47" s="269"/>
      <c r="G47" s="269"/>
      <c r="H47" s="210" t="s">
        <v>131</v>
      </c>
      <c r="I47" s="210" t="s">
        <v>132</v>
      </c>
      <c r="J47" s="210" t="s">
        <v>132</v>
      </c>
      <c r="K47" s="270" t="s">
        <v>191</v>
      </c>
      <c r="L47" s="270"/>
      <c r="M47" s="270"/>
      <c r="N47" s="270" t="s">
        <v>133</v>
      </c>
      <c r="O47" s="270"/>
      <c r="P47" s="270"/>
      <c r="Q47" s="270" t="s">
        <v>310</v>
      </c>
      <c r="R47" s="270"/>
      <c r="S47" s="213"/>
    </row>
    <row r="48" spans="1:19" ht="23.25" customHeight="1" x14ac:dyDescent="0.35">
      <c r="A48" s="210" t="s">
        <v>311</v>
      </c>
      <c r="B48" s="210" t="s">
        <v>312</v>
      </c>
      <c r="C48" s="269" t="s">
        <v>189</v>
      </c>
      <c r="D48" s="269"/>
      <c r="E48" s="269" t="s">
        <v>190</v>
      </c>
      <c r="F48" s="269"/>
      <c r="G48" s="269"/>
      <c r="H48" s="210" t="s">
        <v>131</v>
      </c>
      <c r="I48" s="210"/>
      <c r="J48" s="210" t="s">
        <v>132</v>
      </c>
      <c r="K48" s="270" t="s">
        <v>313</v>
      </c>
      <c r="L48" s="270"/>
      <c r="M48" s="270"/>
      <c r="N48" s="270" t="s">
        <v>133</v>
      </c>
      <c r="O48" s="270"/>
      <c r="P48" s="270"/>
      <c r="Q48" s="270"/>
      <c r="R48" s="270"/>
      <c r="S48" s="213"/>
    </row>
    <row r="49" spans="1:19" ht="23.25" customHeight="1" x14ac:dyDescent="0.35">
      <c r="A49" s="210"/>
      <c r="B49" s="210" t="s">
        <v>314</v>
      </c>
      <c r="C49" s="269" t="s">
        <v>130</v>
      </c>
      <c r="D49" s="269"/>
      <c r="E49" s="269" t="s">
        <v>315</v>
      </c>
      <c r="F49" s="269"/>
      <c r="G49" s="269"/>
      <c r="H49" s="210" t="s">
        <v>131</v>
      </c>
      <c r="I49" s="210" t="s">
        <v>132</v>
      </c>
      <c r="J49" s="210" t="s">
        <v>132</v>
      </c>
      <c r="K49" s="270" t="s">
        <v>316</v>
      </c>
      <c r="L49" s="270"/>
      <c r="M49" s="270"/>
      <c r="N49" s="270" t="s">
        <v>133</v>
      </c>
      <c r="O49" s="270"/>
      <c r="P49" s="270"/>
      <c r="Q49" s="270"/>
      <c r="R49" s="270"/>
      <c r="S49" s="213"/>
    </row>
    <row r="50" spans="1:19" ht="23.25" customHeight="1" x14ac:dyDescent="0.35">
      <c r="A50" s="210"/>
      <c r="B50" s="210" t="s">
        <v>317</v>
      </c>
      <c r="C50" s="269" t="s">
        <v>130</v>
      </c>
      <c r="D50" s="269"/>
      <c r="E50" s="269" t="s">
        <v>318</v>
      </c>
      <c r="F50" s="269"/>
      <c r="G50" s="269"/>
      <c r="H50" s="210" t="s">
        <v>131</v>
      </c>
      <c r="I50" s="210" t="s">
        <v>132</v>
      </c>
      <c r="J50" s="210" t="s">
        <v>132</v>
      </c>
      <c r="K50" s="270" t="s">
        <v>319</v>
      </c>
      <c r="L50" s="270"/>
      <c r="M50" s="270"/>
      <c r="N50" s="270" t="s">
        <v>133</v>
      </c>
      <c r="O50" s="270"/>
      <c r="P50" s="270"/>
      <c r="Q50" s="270" t="s">
        <v>320</v>
      </c>
      <c r="R50" s="270"/>
      <c r="S50" s="213"/>
    </row>
    <row r="51" spans="1:19" ht="23.25" customHeight="1" x14ac:dyDescent="0.35">
      <c r="A51" s="210" t="s">
        <v>321</v>
      </c>
      <c r="B51" s="210" t="s">
        <v>322</v>
      </c>
      <c r="C51" s="269" t="s">
        <v>130</v>
      </c>
      <c r="D51" s="269"/>
      <c r="E51" s="269" t="s">
        <v>323</v>
      </c>
      <c r="F51" s="269"/>
      <c r="G51" s="269"/>
      <c r="H51" s="210" t="s">
        <v>131</v>
      </c>
      <c r="I51" s="210" t="s">
        <v>132</v>
      </c>
      <c r="J51" s="210" t="s">
        <v>132</v>
      </c>
      <c r="K51" s="270" t="s">
        <v>324</v>
      </c>
      <c r="L51" s="270"/>
      <c r="M51" s="270"/>
      <c r="N51" s="270" t="s">
        <v>133</v>
      </c>
      <c r="O51" s="270"/>
      <c r="P51" s="270"/>
      <c r="Q51" s="270"/>
      <c r="R51" s="270"/>
      <c r="S51" s="213"/>
    </row>
    <row r="52" spans="1:19" ht="23.25" customHeight="1" x14ac:dyDescent="0.35">
      <c r="A52" s="210"/>
      <c r="B52" s="210" t="s">
        <v>325</v>
      </c>
      <c r="C52" s="269" t="s">
        <v>130</v>
      </c>
      <c r="D52" s="269"/>
      <c r="E52" s="269" t="s">
        <v>326</v>
      </c>
      <c r="F52" s="269"/>
      <c r="G52" s="269"/>
      <c r="H52" s="210" t="s">
        <v>131</v>
      </c>
      <c r="I52" s="210" t="s">
        <v>132</v>
      </c>
      <c r="J52" s="210" t="s">
        <v>132</v>
      </c>
      <c r="K52" s="270" t="s">
        <v>226</v>
      </c>
      <c r="L52" s="270"/>
      <c r="M52" s="270"/>
      <c r="N52" s="270" t="s">
        <v>133</v>
      </c>
      <c r="O52" s="270"/>
      <c r="P52" s="270"/>
      <c r="Q52" s="270" t="s">
        <v>327</v>
      </c>
      <c r="R52" s="270"/>
      <c r="S52" s="213"/>
    </row>
    <row r="53" spans="1:19" ht="23.25" customHeight="1" x14ac:dyDescent="0.35">
      <c r="A53" s="210" t="s">
        <v>328</v>
      </c>
      <c r="B53" s="210" t="s">
        <v>329</v>
      </c>
      <c r="C53" s="269" t="s">
        <v>134</v>
      </c>
      <c r="D53" s="269"/>
      <c r="E53" s="269" t="s">
        <v>330</v>
      </c>
      <c r="F53" s="269"/>
      <c r="G53" s="269"/>
      <c r="H53" s="210" t="s">
        <v>131</v>
      </c>
      <c r="I53" s="210" t="s">
        <v>132</v>
      </c>
      <c r="J53" s="210" t="s">
        <v>132</v>
      </c>
      <c r="K53" s="270" t="s">
        <v>133</v>
      </c>
      <c r="L53" s="270"/>
      <c r="M53" s="270"/>
      <c r="N53" s="270" t="s">
        <v>178</v>
      </c>
      <c r="O53" s="270"/>
      <c r="P53" s="270"/>
      <c r="Q53" s="270"/>
      <c r="R53" s="270"/>
      <c r="S53" s="213"/>
    </row>
    <row r="54" spans="1:19" ht="23.25" customHeight="1" x14ac:dyDescent="0.35">
      <c r="A54" s="210"/>
      <c r="B54" s="210" t="s">
        <v>331</v>
      </c>
      <c r="C54" s="269" t="s">
        <v>134</v>
      </c>
      <c r="D54" s="269"/>
      <c r="E54" s="269" t="s">
        <v>330</v>
      </c>
      <c r="F54" s="269"/>
      <c r="G54" s="269"/>
      <c r="H54" s="210" t="s">
        <v>131</v>
      </c>
      <c r="I54" s="210" t="s">
        <v>132</v>
      </c>
      <c r="J54" s="210" t="s">
        <v>132</v>
      </c>
      <c r="K54" s="270" t="s">
        <v>133</v>
      </c>
      <c r="L54" s="270"/>
      <c r="M54" s="270"/>
      <c r="N54" s="270" t="s">
        <v>332</v>
      </c>
      <c r="O54" s="270"/>
      <c r="P54" s="270"/>
      <c r="Q54" s="270"/>
      <c r="R54" s="270"/>
      <c r="S54" s="213"/>
    </row>
    <row r="55" spans="1:19" ht="23.25" customHeight="1" x14ac:dyDescent="0.35">
      <c r="A55" s="210"/>
      <c r="B55" s="210" t="s">
        <v>333</v>
      </c>
      <c r="C55" s="269" t="s">
        <v>134</v>
      </c>
      <c r="D55" s="269"/>
      <c r="E55" s="269" t="s">
        <v>334</v>
      </c>
      <c r="F55" s="269"/>
      <c r="G55" s="269"/>
      <c r="H55" s="210" t="s">
        <v>131</v>
      </c>
      <c r="I55" s="210" t="s">
        <v>132</v>
      </c>
      <c r="J55" s="210" t="s">
        <v>132</v>
      </c>
      <c r="K55" s="270" t="s">
        <v>133</v>
      </c>
      <c r="L55" s="270"/>
      <c r="M55" s="270"/>
      <c r="N55" s="270" t="s">
        <v>173</v>
      </c>
      <c r="O55" s="270"/>
      <c r="P55" s="270"/>
      <c r="Q55" s="270"/>
      <c r="R55" s="270"/>
      <c r="S55" s="213"/>
    </row>
    <row r="56" spans="1:19" ht="23.25" customHeight="1" x14ac:dyDescent="0.35">
      <c r="A56" s="210"/>
      <c r="B56" s="210" t="s">
        <v>335</v>
      </c>
      <c r="C56" s="269" t="s">
        <v>130</v>
      </c>
      <c r="D56" s="269"/>
      <c r="E56" s="269" t="s">
        <v>336</v>
      </c>
      <c r="F56" s="269"/>
      <c r="G56" s="269"/>
      <c r="H56" s="210" t="s">
        <v>131</v>
      </c>
      <c r="I56" s="210" t="s">
        <v>132</v>
      </c>
      <c r="J56" s="210" t="s">
        <v>132</v>
      </c>
      <c r="K56" s="270" t="s">
        <v>337</v>
      </c>
      <c r="L56" s="270"/>
      <c r="M56" s="270"/>
      <c r="N56" s="270" t="s">
        <v>133</v>
      </c>
      <c r="O56" s="270"/>
      <c r="P56" s="270"/>
      <c r="Q56" s="270" t="s">
        <v>338</v>
      </c>
      <c r="R56" s="270"/>
      <c r="S56" s="213"/>
    </row>
    <row r="57" spans="1:19" ht="23.25" customHeight="1" x14ac:dyDescent="0.35">
      <c r="A57" s="210" t="s">
        <v>339</v>
      </c>
      <c r="B57" s="210" t="s">
        <v>340</v>
      </c>
      <c r="C57" s="269" t="s">
        <v>137</v>
      </c>
      <c r="D57" s="269"/>
      <c r="E57" s="269" t="s">
        <v>132</v>
      </c>
      <c r="F57" s="269"/>
      <c r="G57" s="269"/>
      <c r="H57" s="210" t="s">
        <v>131</v>
      </c>
      <c r="I57" s="210"/>
      <c r="J57" s="210" t="s">
        <v>132</v>
      </c>
      <c r="K57" s="270" t="s">
        <v>133</v>
      </c>
      <c r="L57" s="270"/>
      <c r="M57" s="270"/>
      <c r="N57" s="270" t="s">
        <v>341</v>
      </c>
      <c r="O57" s="270"/>
      <c r="P57" s="270"/>
      <c r="Q57" s="270" t="s">
        <v>342</v>
      </c>
      <c r="R57" s="270"/>
      <c r="S57" s="213"/>
    </row>
    <row r="58" spans="1:19" ht="23.25" customHeight="1" x14ac:dyDescent="0.35">
      <c r="A58" s="271" t="s">
        <v>138</v>
      </c>
      <c r="B58" s="271"/>
      <c r="C58" s="271"/>
      <c r="D58" s="271"/>
      <c r="E58" s="271"/>
      <c r="F58" s="271"/>
      <c r="G58" s="271"/>
      <c r="H58" s="271"/>
      <c r="I58" s="271"/>
      <c r="J58" s="271"/>
      <c r="K58" s="272" t="s">
        <v>343</v>
      </c>
      <c r="L58" s="272"/>
      <c r="M58" s="272"/>
      <c r="N58" s="272" t="s">
        <v>344</v>
      </c>
      <c r="O58" s="272"/>
      <c r="P58" s="272"/>
      <c r="Q58" s="272" t="s">
        <v>342</v>
      </c>
      <c r="R58" s="272"/>
      <c r="S58" s="213"/>
    </row>
    <row r="59" spans="1:19" ht="23.25" customHeight="1" x14ac:dyDescent="0.35">
      <c r="A59" s="265" t="s">
        <v>139</v>
      </c>
      <c r="B59" s="265"/>
      <c r="C59" s="265"/>
      <c r="D59" s="265"/>
      <c r="E59" s="265"/>
      <c r="F59" s="265"/>
      <c r="G59" s="265"/>
      <c r="H59" s="265"/>
      <c r="I59" s="265"/>
      <c r="J59" s="265"/>
      <c r="K59" s="266" t="s">
        <v>343</v>
      </c>
      <c r="L59" s="266"/>
      <c r="M59" s="266"/>
      <c r="N59" s="266" t="s">
        <v>344</v>
      </c>
      <c r="O59" s="266"/>
      <c r="P59" s="266"/>
      <c r="Q59" s="266" t="s">
        <v>345</v>
      </c>
      <c r="R59" s="266"/>
      <c r="S59" s="213"/>
    </row>
    <row r="60" spans="1:19" ht="23.25" customHeight="1" x14ac:dyDescent="0.35">
      <c r="A60" s="267" t="s">
        <v>140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8" t="s">
        <v>343</v>
      </c>
      <c r="L60" s="268"/>
      <c r="M60" s="268"/>
      <c r="N60" s="268" t="s">
        <v>344</v>
      </c>
      <c r="O60" s="268"/>
      <c r="P60" s="268"/>
      <c r="Q60" s="268" t="s">
        <v>345</v>
      </c>
      <c r="R60" s="268"/>
      <c r="S60" s="213"/>
    </row>
    <row r="63" spans="1:19" ht="20.25" x14ac:dyDescent="0.4">
      <c r="A63" s="212" t="s">
        <v>50</v>
      </c>
      <c r="B63" s="212"/>
      <c r="C63" s="212"/>
      <c r="D63" s="151"/>
      <c r="E63" s="151"/>
      <c r="F63" s="151"/>
      <c r="G63" s="151"/>
      <c r="H63" s="212"/>
      <c r="I63" s="212"/>
      <c r="J63" s="212"/>
      <c r="K63" s="151"/>
      <c r="L63" s="151"/>
    </row>
    <row r="64" spans="1:19" ht="20.25" x14ac:dyDescent="0.4">
      <c r="A64" s="212"/>
      <c r="B64" s="212"/>
      <c r="C64" s="212"/>
      <c r="D64" s="151"/>
      <c r="E64" s="151"/>
      <c r="F64" s="151"/>
      <c r="G64" s="151"/>
      <c r="H64" s="212"/>
      <c r="I64" s="212"/>
      <c r="J64" s="212"/>
      <c r="K64" s="151"/>
      <c r="L64" s="151"/>
    </row>
    <row r="65" spans="1:18" ht="19.5" x14ac:dyDescent="0.35">
      <c r="A65" s="264" t="s">
        <v>106</v>
      </c>
      <c r="B65" s="264"/>
      <c r="C65" s="264"/>
      <c r="D65" s="264"/>
      <c r="E65" s="264"/>
      <c r="F65" s="264"/>
      <c r="G65" s="264"/>
      <c r="H65" s="264" t="s">
        <v>180</v>
      </c>
      <c r="I65" s="264"/>
      <c r="J65" s="264"/>
      <c r="K65" s="264" t="s">
        <v>171</v>
      </c>
      <c r="L65" s="264"/>
      <c r="M65" s="264"/>
      <c r="N65" s="264"/>
      <c r="O65" s="264"/>
      <c r="P65" s="264"/>
      <c r="Q65" s="264"/>
      <c r="R65" s="264"/>
    </row>
    <row r="66" spans="1:18" ht="19.5" x14ac:dyDescent="0.35">
      <c r="A66" s="264" t="s">
        <v>107</v>
      </c>
      <c r="B66" s="264"/>
      <c r="C66" s="264"/>
      <c r="D66" s="264"/>
      <c r="E66" s="264"/>
      <c r="F66" s="264"/>
      <c r="G66" s="264"/>
      <c r="H66" s="264" t="s">
        <v>104</v>
      </c>
      <c r="I66" s="264"/>
      <c r="J66" s="264"/>
      <c r="K66" s="264" t="s">
        <v>2</v>
      </c>
      <c r="L66" s="264"/>
      <c r="M66" s="264"/>
      <c r="N66" s="264"/>
      <c r="O66" s="264"/>
      <c r="P66" s="264"/>
      <c r="Q66" s="264"/>
      <c r="R66" s="264"/>
    </row>
    <row r="67" spans="1:18" ht="17.25" x14ac:dyDescent="0.4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</row>
  </sheetData>
  <mergeCells count="272">
    <mergeCell ref="D2:N3"/>
    <mergeCell ref="P3:Q3"/>
    <mergeCell ref="D4:N4"/>
    <mergeCell ref="P4:R4"/>
    <mergeCell ref="A5:E5"/>
    <mergeCell ref="G5:K5"/>
    <mergeCell ref="P5:R5"/>
    <mergeCell ref="A6:R6"/>
    <mergeCell ref="A7:A8"/>
    <mergeCell ref="B7:B8"/>
    <mergeCell ref="C7:D8"/>
    <mergeCell ref="E7:G8"/>
    <mergeCell ref="H7:H8"/>
    <mergeCell ref="I7:I8"/>
    <mergeCell ref="J7:J8"/>
    <mergeCell ref="K7:R7"/>
    <mergeCell ref="K8:L8"/>
    <mergeCell ref="A11:J11"/>
    <mergeCell ref="K11:M11"/>
    <mergeCell ref="N11:P11"/>
    <mergeCell ref="Q11:R11"/>
    <mergeCell ref="A12:P12"/>
    <mergeCell ref="Q12:R12"/>
    <mergeCell ref="M8:P8"/>
    <mergeCell ref="Q8:R8"/>
    <mergeCell ref="A9:P9"/>
    <mergeCell ref="Q9:R9"/>
    <mergeCell ref="A10:P10"/>
    <mergeCell ref="Q10:R10"/>
    <mergeCell ref="C13:D13"/>
    <mergeCell ref="E13:G13"/>
    <mergeCell ref="K13:M13"/>
    <mergeCell ref="N13:P13"/>
    <mergeCell ref="Q13:R13"/>
    <mergeCell ref="C14:D14"/>
    <mergeCell ref="E14:G14"/>
    <mergeCell ref="K14:M14"/>
    <mergeCell ref="N14:P14"/>
    <mergeCell ref="Q14:R14"/>
    <mergeCell ref="C15:D15"/>
    <mergeCell ref="E15:G15"/>
    <mergeCell ref="K15:M15"/>
    <mergeCell ref="N15:P15"/>
    <mergeCell ref="Q15:R15"/>
    <mergeCell ref="C16:D16"/>
    <mergeCell ref="E16:G16"/>
    <mergeCell ref="K16:M16"/>
    <mergeCell ref="N16:P16"/>
    <mergeCell ref="Q16:R16"/>
    <mergeCell ref="C17:D17"/>
    <mergeCell ref="E17:G17"/>
    <mergeCell ref="K17:M17"/>
    <mergeCell ref="N17:P17"/>
    <mergeCell ref="Q17:R17"/>
    <mergeCell ref="C18:D18"/>
    <mergeCell ref="E18:G18"/>
    <mergeCell ref="K18:M18"/>
    <mergeCell ref="N18:P18"/>
    <mergeCell ref="Q18:R18"/>
    <mergeCell ref="C19:D19"/>
    <mergeCell ref="E19:G19"/>
    <mergeCell ref="K19:M19"/>
    <mergeCell ref="N19:P19"/>
    <mergeCell ref="Q19:R19"/>
    <mergeCell ref="C20:D20"/>
    <mergeCell ref="E20:G20"/>
    <mergeCell ref="K20:M20"/>
    <mergeCell ref="N20:P20"/>
    <mergeCell ref="Q20:R20"/>
    <mergeCell ref="C21:D21"/>
    <mergeCell ref="E21:G21"/>
    <mergeCell ref="K21:M21"/>
    <mergeCell ref="N21:P21"/>
    <mergeCell ref="Q21:R21"/>
    <mergeCell ref="C22:D22"/>
    <mergeCell ref="E22:G22"/>
    <mergeCell ref="K22:M22"/>
    <mergeCell ref="N22:P22"/>
    <mergeCell ref="Q22:R22"/>
    <mergeCell ref="C23:D23"/>
    <mergeCell ref="E23:G23"/>
    <mergeCell ref="K23:M23"/>
    <mergeCell ref="N23:P23"/>
    <mergeCell ref="Q23:R23"/>
    <mergeCell ref="C24:D24"/>
    <mergeCell ref="E24:G24"/>
    <mergeCell ref="K24:M24"/>
    <mergeCell ref="N24:P24"/>
    <mergeCell ref="Q24:R24"/>
    <mergeCell ref="C25:D25"/>
    <mergeCell ref="E25:G25"/>
    <mergeCell ref="K25:M25"/>
    <mergeCell ref="N25:P25"/>
    <mergeCell ref="Q25:R25"/>
    <mergeCell ref="C26:D26"/>
    <mergeCell ref="E26:G26"/>
    <mergeCell ref="K26:M26"/>
    <mergeCell ref="N26:P26"/>
    <mergeCell ref="Q26:R26"/>
    <mergeCell ref="C27:D27"/>
    <mergeCell ref="E27:G27"/>
    <mergeCell ref="K27:M27"/>
    <mergeCell ref="N27:P27"/>
    <mergeCell ref="Q27:R27"/>
    <mergeCell ref="C28:D28"/>
    <mergeCell ref="E28:G28"/>
    <mergeCell ref="K28:M28"/>
    <mergeCell ref="N28:P28"/>
    <mergeCell ref="Q28:R28"/>
    <mergeCell ref="C29:D29"/>
    <mergeCell ref="E29:G29"/>
    <mergeCell ref="K29:M29"/>
    <mergeCell ref="N29:P29"/>
    <mergeCell ref="Q29:R29"/>
    <mergeCell ref="C30:D30"/>
    <mergeCell ref="E30:G30"/>
    <mergeCell ref="K30:M30"/>
    <mergeCell ref="N30:P30"/>
    <mergeCell ref="Q30:R30"/>
    <mergeCell ref="C31:D31"/>
    <mergeCell ref="E31:G31"/>
    <mergeCell ref="K31:M31"/>
    <mergeCell ref="N31:P31"/>
    <mergeCell ref="Q31:R31"/>
    <mergeCell ref="C32:D32"/>
    <mergeCell ref="E32:G32"/>
    <mergeCell ref="K32:M32"/>
    <mergeCell ref="N32:P32"/>
    <mergeCell ref="Q32:R32"/>
    <mergeCell ref="C33:D33"/>
    <mergeCell ref="E33:G33"/>
    <mergeCell ref="K33:M33"/>
    <mergeCell ref="N33:P33"/>
    <mergeCell ref="Q33:R33"/>
    <mergeCell ref="C34:D34"/>
    <mergeCell ref="E34:G34"/>
    <mergeCell ref="K34:M34"/>
    <mergeCell ref="N34:P34"/>
    <mergeCell ref="Q34:R34"/>
    <mergeCell ref="C35:D35"/>
    <mergeCell ref="E35:G35"/>
    <mergeCell ref="K35:M35"/>
    <mergeCell ref="N35:P35"/>
    <mergeCell ref="Q35:R35"/>
    <mergeCell ref="C36:D36"/>
    <mergeCell ref="E36:G36"/>
    <mergeCell ref="K36:M36"/>
    <mergeCell ref="N36:P36"/>
    <mergeCell ref="Q36:R36"/>
    <mergeCell ref="C37:D37"/>
    <mergeCell ref="E37:G37"/>
    <mergeCell ref="K37:M37"/>
    <mergeCell ref="N37:P37"/>
    <mergeCell ref="Q37:R37"/>
    <mergeCell ref="C38:D38"/>
    <mergeCell ref="E38:G38"/>
    <mergeCell ref="K38:M38"/>
    <mergeCell ref="N38:P38"/>
    <mergeCell ref="Q38:R38"/>
    <mergeCell ref="C39:D39"/>
    <mergeCell ref="E39:G39"/>
    <mergeCell ref="K39:M39"/>
    <mergeCell ref="N39:P39"/>
    <mergeCell ref="Q39:R39"/>
    <mergeCell ref="C40:D40"/>
    <mergeCell ref="E40:G40"/>
    <mergeCell ref="K40:M40"/>
    <mergeCell ref="N40:P40"/>
    <mergeCell ref="Q40:R40"/>
    <mergeCell ref="C41:D41"/>
    <mergeCell ref="E41:G41"/>
    <mergeCell ref="K41:M41"/>
    <mergeCell ref="N41:P41"/>
    <mergeCell ref="Q41:R41"/>
    <mergeCell ref="C42:D42"/>
    <mergeCell ref="E42:G42"/>
    <mergeCell ref="K42:M42"/>
    <mergeCell ref="N42:P42"/>
    <mergeCell ref="Q42:R42"/>
    <mergeCell ref="C43:D43"/>
    <mergeCell ref="E43:G43"/>
    <mergeCell ref="K43:M43"/>
    <mergeCell ref="N43:P43"/>
    <mergeCell ref="Q43:R43"/>
    <mergeCell ref="C44:D44"/>
    <mergeCell ref="E44:G44"/>
    <mergeCell ref="K44:M44"/>
    <mergeCell ref="N44:P44"/>
    <mergeCell ref="Q44:R44"/>
    <mergeCell ref="C45:D45"/>
    <mergeCell ref="E45:G45"/>
    <mergeCell ref="K45:M45"/>
    <mergeCell ref="N45:P45"/>
    <mergeCell ref="Q45:R45"/>
    <mergeCell ref="C46:D46"/>
    <mergeCell ref="E46:G46"/>
    <mergeCell ref="K46:M46"/>
    <mergeCell ref="N46:P46"/>
    <mergeCell ref="Q46:R46"/>
    <mergeCell ref="C47:D47"/>
    <mergeCell ref="E47:G47"/>
    <mergeCell ref="K47:M47"/>
    <mergeCell ref="N47:P47"/>
    <mergeCell ref="Q47:R47"/>
    <mergeCell ref="C48:D48"/>
    <mergeCell ref="E48:G48"/>
    <mergeCell ref="K48:M48"/>
    <mergeCell ref="N48:P48"/>
    <mergeCell ref="Q48:R48"/>
    <mergeCell ref="C49:D49"/>
    <mergeCell ref="E49:G49"/>
    <mergeCell ref="K49:M49"/>
    <mergeCell ref="N49:P49"/>
    <mergeCell ref="Q49:R49"/>
    <mergeCell ref="C50:D50"/>
    <mergeCell ref="E50:G50"/>
    <mergeCell ref="K50:M50"/>
    <mergeCell ref="N50:P50"/>
    <mergeCell ref="Q50:R50"/>
    <mergeCell ref="C51:D51"/>
    <mergeCell ref="E51:G51"/>
    <mergeCell ref="K51:M51"/>
    <mergeCell ref="N51:P51"/>
    <mergeCell ref="Q51:R51"/>
    <mergeCell ref="C52:D52"/>
    <mergeCell ref="E52:G52"/>
    <mergeCell ref="K52:M52"/>
    <mergeCell ref="N52:P52"/>
    <mergeCell ref="Q52:R52"/>
    <mergeCell ref="C53:D53"/>
    <mergeCell ref="E53:G53"/>
    <mergeCell ref="K53:M53"/>
    <mergeCell ref="N53:P53"/>
    <mergeCell ref="Q53:R53"/>
    <mergeCell ref="C54:D54"/>
    <mergeCell ref="E54:G54"/>
    <mergeCell ref="K54:M54"/>
    <mergeCell ref="N54:P54"/>
    <mergeCell ref="Q54:R54"/>
    <mergeCell ref="C55:D55"/>
    <mergeCell ref="E55:G55"/>
    <mergeCell ref="K55:M55"/>
    <mergeCell ref="N55:P55"/>
    <mergeCell ref="Q55:R55"/>
    <mergeCell ref="C56:D56"/>
    <mergeCell ref="E56:G56"/>
    <mergeCell ref="K56:M56"/>
    <mergeCell ref="N56:P56"/>
    <mergeCell ref="Q56:R56"/>
    <mergeCell ref="C57:D57"/>
    <mergeCell ref="E57:G57"/>
    <mergeCell ref="K57:M57"/>
    <mergeCell ref="N57:P57"/>
    <mergeCell ref="Q57:R57"/>
    <mergeCell ref="A58:J58"/>
    <mergeCell ref="K58:M58"/>
    <mergeCell ref="N58:P58"/>
    <mergeCell ref="Q58:R58"/>
    <mergeCell ref="A65:G65"/>
    <mergeCell ref="H65:J65"/>
    <mergeCell ref="K65:R65"/>
    <mergeCell ref="A66:G66"/>
    <mergeCell ref="H66:J66"/>
    <mergeCell ref="K66:R66"/>
    <mergeCell ref="A59:J59"/>
    <mergeCell ref="K59:M59"/>
    <mergeCell ref="N59:P59"/>
    <mergeCell ref="Q59:R59"/>
    <mergeCell ref="A60:J60"/>
    <mergeCell ref="K60:M60"/>
    <mergeCell ref="N60:P60"/>
    <mergeCell ref="Q60:R60"/>
  </mergeCells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S56"/>
  <sheetViews>
    <sheetView zoomScale="80" zoomScaleNormal="80" workbookViewId="0">
      <selection activeCell="W8" sqref="W8"/>
    </sheetView>
  </sheetViews>
  <sheetFormatPr defaultRowHeight="42" customHeight="1" x14ac:dyDescent="0.4"/>
  <cols>
    <col min="1" max="1" width="11.625" style="202" customWidth="1"/>
    <col min="2" max="2" width="8.75" style="202" customWidth="1"/>
    <col min="3" max="3" width="5.375" style="202" customWidth="1"/>
    <col min="4" max="4" width="8.875" style="202" customWidth="1"/>
    <col min="5" max="5" width="7.875" style="202" customWidth="1"/>
    <col min="6" max="6" width="11.375" style="202" customWidth="1"/>
    <col min="7" max="7" width="8.25" style="202" customWidth="1"/>
    <col min="8" max="8" width="4.75" style="202" customWidth="1"/>
    <col min="9" max="9" width="9" style="202" customWidth="1"/>
    <col min="10" max="10" width="8.375" style="202" customWidth="1"/>
    <col min="11" max="11" width="11.375" style="202" customWidth="1"/>
    <col min="12" max="12" width="5.875" style="202" customWidth="1"/>
    <col min="13" max="13" width="8" style="202" customWidth="1"/>
    <col min="14" max="14" width="5.75" style="202" customWidth="1"/>
    <col min="15" max="15" width="9" style="202" customWidth="1"/>
    <col min="16" max="16" width="7" style="202" customWidth="1"/>
    <col min="17" max="17" width="12.375" style="202" customWidth="1"/>
    <col min="18" max="18" width="3.125" style="202" customWidth="1"/>
    <col min="19" max="256" width="9" style="202"/>
    <col min="257" max="257" width="11.625" style="202" customWidth="1"/>
    <col min="258" max="258" width="8.75" style="202" customWidth="1"/>
    <col min="259" max="259" width="5.375" style="202" customWidth="1"/>
    <col min="260" max="260" width="8.875" style="202" customWidth="1"/>
    <col min="261" max="261" width="7.875" style="202" customWidth="1"/>
    <col min="262" max="262" width="11.375" style="202" customWidth="1"/>
    <col min="263" max="263" width="8.25" style="202" customWidth="1"/>
    <col min="264" max="264" width="4.75" style="202" customWidth="1"/>
    <col min="265" max="265" width="9" style="202" customWidth="1"/>
    <col min="266" max="266" width="8.375" style="202" customWidth="1"/>
    <col min="267" max="267" width="11.375" style="202" customWidth="1"/>
    <col min="268" max="268" width="5.875" style="202" customWidth="1"/>
    <col min="269" max="269" width="8" style="202" customWidth="1"/>
    <col min="270" max="270" width="5.75" style="202" customWidth="1"/>
    <col min="271" max="271" width="8.25" style="202" customWidth="1"/>
    <col min="272" max="272" width="7" style="202" customWidth="1"/>
    <col min="273" max="273" width="11" style="202" customWidth="1"/>
    <col min="274" max="274" width="3.125" style="202" customWidth="1"/>
    <col min="275" max="512" width="9" style="202"/>
    <col min="513" max="513" width="11.625" style="202" customWidth="1"/>
    <col min="514" max="514" width="8.75" style="202" customWidth="1"/>
    <col min="515" max="515" width="5.375" style="202" customWidth="1"/>
    <col min="516" max="516" width="8.875" style="202" customWidth="1"/>
    <col min="517" max="517" width="7.875" style="202" customWidth="1"/>
    <col min="518" max="518" width="11.375" style="202" customWidth="1"/>
    <col min="519" max="519" width="8.25" style="202" customWidth="1"/>
    <col min="520" max="520" width="4.75" style="202" customWidth="1"/>
    <col min="521" max="521" width="9" style="202" customWidth="1"/>
    <col min="522" max="522" width="8.375" style="202" customWidth="1"/>
    <col min="523" max="523" width="11.375" style="202" customWidth="1"/>
    <col min="524" max="524" width="5.875" style="202" customWidth="1"/>
    <col min="525" max="525" width="8" style="202" customWidth="1"/>
    <col min="526" max="526" width="5.75" style="202" customWidth="1"/>
    <col min="527" max="527" width="8.25" style="202" customWidth="1"/>
    <col min="528" max="528" width="7" style="202" customWidth="1"/>
    <col min="529" max="529" width="11" style="202" customWidth="1"/>
    <col min="530" max="530" width="3.125" style="202" customWidth="1"/>
    <col min="531" max="768" width="9" style="202"/>
    <col min="769" max="769" width="11.625" style="202" customWidth="1"/>
    <col min="770" max="770" width="8.75" style="202" customWidth="1"/>
    <col min="771" max="771" width="5.375" style="202" customWidth="1"/>
    <col min="772" max="772" width="8.875" style="202" customWidth="1"/>
    <col min="773" max="773" width="7.875" style="202" customWidth="1"/>
    <col min="774" max="774" width="11.375" style="202" customWidth="1"/>
    <col min="775" max="775" width="8.25" style="202" customWidth="1"/>
    <col min="776" max="776" width="4.75" style="202" customWidth="1"/>
    <col min="777" max="777" width="9" style="202" customWidth="1"/>
    <col min="778" max="778" width="8.375" style="202" customWidth="1"/>
    <col min="779" max="779" width="11.375" style="202" customWidth="1"/>
    <col min="780" max="780" width="5.875" style="202" customWidth="1"/>
    <col min="781" max="781" width="8" style="202" customWidth="1"/>
    <col min="782" max="782" width="5.75" style="202" customWidth="1"/>
    <col min="783" max="783" width="8.25" style="202" customWidth="1"/>
    <col min="784" max="784" width="7" style="202" customWidth="1"/>
    <col min="785" max="785" width="11" style="202" customWidth="1"/>
    <col min="786" max="786" width="3.125" style="202" customWidth="1"/>
    <col min="787" max="1024" width="9" style="202"/>
    <col min="1025" max="1025" width="11.625" style="202" customWidth="1"/>
    <col min="1026" max="1026" width="8.75" style="202" customWidth="1"/>
    <col min="1027" max="1027" width="5.375" style="202" customWidth="1"/>
    <col min="1028" max="1028" width="8.875" style="202" customWidth="1"/>
    <col min="1029" max="1029" width="7.875" style="202" customWidth="1"/>
    <col min="1030" max="1030" width="11.375" style="202" customWidth="1"/>
    <col min="1031" max="1031" width="8.25" style="202" customWidth="1"/>
    <col min="1032" max="1032" width="4.75" style="202" customWidth="1"/>
    <col min="1033" max="1033" width="9" style="202" customWidth="1"/>
    <col min="1034" max="1034" width="8.375" style="202" customWidth="1"/>
    <col min="1035" max="1035" width="11.375" style="202" customWidth="1"/>
    <col min="1036" max="1036" width="5.875" style="202" customWidth="1"/>
    <col min="1037" max="1037" width="8" style="202" customWidth="1"/>
    <col min="1038" max="1038" width="5.75" style="202" customWidth="1"/>
    <col min="1039" max="1039" width="8.25" style="202" customWidth="1"/>
    <col min="1040" max="1040" width="7" style="202" customWidth="1"/>
    <col min="1041" max="1041" width="11" style="202" customWidth="1"/>
    <col min="1042" max="1042" width="3.125" style="202" customWidth="1"/>
    <col min="1043" max="1280" width="9" style="202"/>
    <col min="1281" max="1281" width="11.625" style="202" customWidth="1"/>
    <col min="1282" max="1282" width="8.75" style="202" customWidth="1"/>
    <col min="1283" max="1283" width="5.375" style="202" customWidth="1"/>
    <col min="1284" max="1284" width="8.875" style="202" customWidth="1"/>
    <col min="1285" max="1285" width="7.875" style="202" customWidth="1"/>
    <col min="1286" max="1286" width="11.375" style="202" customWidth="1"/>
    <col min="1287" max="1287" width="8.25" style="202" customWidth="1"/>
    <col min="1288" max="1288" width="4.75" style="202" customWidth="1"/>
    <col min="1289" max="1289" width="9" style="202" customWidth="1"/>
    <col min="1290" max="1290" width="8.375" style="202" customWidth="1"/>
    <col min="1291" max="1291" width="11.375" style="202" customWidth="1"/>
    <col min="1292" max="1292" width="5.875" style="202" customWidth="1"/>
    <col min="1293" max="1293" width="8" style="202" customWidth="1"/>
    <col min="1294" max="1294" width="5.75" style="202" customWidth="1"/>
    <col min="1295" max="1295" width="8.25" style="202" customWidth="1"/>
    <col min="1296" max="1296" width="7" style="202" customWidth="1"/>
    <col min="1297" max="1297" width="11" style="202" customWidth="1"/>
    <col min="1298" max="1298" width="3.125" style="202" customWidth="1"/>
    <col min="1299" max="1536" width="9" style="202"/>
    <col min="1537" max="1537" width="11.625" style="202" customWidth="1"/>
    <col min="1538" max="1538" width="8.75" style="202" customWidth="1"/>
    <col min="1539" max="1539" width="5.375" style="202" customWidth="1"/>
    <col min="1540" max="1540" width="8.875" style="202" customWidth="1"/>
    <col min="1541" max="1541" width="7.875" style="202" customWidth="1"/>
    <col min="1542" max="1542" width="11.375" style="202" customWidth="1"/>
    <col min="1543" max="1543" width="8.25" style="202" customWidth="1"/>
    <col min="1544" max="1544" width="4.75" style="202" customWidth="1"/>
    <col min="1545" max="1545" width="9" style="202" customWidth="1"/>
    <col min="1546" max="1546" width="8.375" style="202" customWidth="1"/>
    <col min="1547" max="1547" width="11.375" style="202" customWidth="1"/>
    <col min="1548" max="1548" width="5.875" style="202" customWidth="1"/>
    <col min="1549" max="1549" width="8" style="202" customWidth="1"/>
    <col min="1550" max="1550" width="5.75" style="202" customWidth="1"/>
    <col min="1551" max="1551" width="8.25" style="202" customWidth="1"/>
    <col min="1552" max="1552" width="7" style="202" customWidth="1"/>
    <col min="1553" max="1553" width="11" style="202" customWidth="1"/>
    <col min="1554" max="1554" width="3.125" style="202" customWidth="1"/>
    <col min="1555" max="1792" width="9" style="202"/>
    <col min="1793" max="1793" width="11.625" style="202" customWidth="1"/>
    <col min="1794" max="1794" width="8.75" style="202" customWidth="1"/>
    <col min="1795" max="1795" width="5.375" style="202" customWidth="1"/>
    <col min="1796" max="1796" width="8.875" style="202" customWidth="1"/>
    <col min="1797" max="1797" width="7.875" style="202" customWidth="1"/>
    <col min="1798" max="1798" width="11.375" style="202" customWidth="1"/>
    <col min="1799" max="1799" width="8.25" style="202" customWidth="1"/>
    <col min="1800" max="1800" width="4.75" style="202" customWidth="1"/>
    <col min="1801" max="1801" width="9" style="202" customWidth="1"/>
    <col min="1802" max="1802" width="8.375" style="202" customWidth="1"/>
    <col min="1803" max="1803" width="11.375" style="202" customWidth="1"/>
    <col min="1804" max="1804" width="5.875" style="202" customWidth="1"/>
    <col min="1805" max="1805" width="8" style="202" customWidth="1"/>
    <col min="1806" max="1806" width="5.75" style="202" customWidth="1"/>
    <col min="1807" max="1807" width="8.25" style="202" customWidth="1"/>
    <col min="1808" max="1808" width="7" style="202" customWidth="1"/>
    <col min="1809" max="1809" width="11" style="202" customWidth="1"/>
    <col min="1810" max="1810" width="3.125" style="202" customWidth="1"/>
    <col min="1811" max="2048" width="9" style="202"/>
    <col min="2049" max="2049" width="11.625" style="202" customWidth="1"/>
    <col min="2050" max="2050" width="8.75" style="202" customWidth="1"/>
    <col min="2051" max="2051" width="5.375" style="202" customWidth="1"/>
    <col min="2052" max="2052" width="8.875" style="202" customWidth="1"/>
    <col min="2053" max="2053" width="7.875" style="202" customWidth="1"/>
    <col min="2054" max="2054" width="11.375" style="202" customWidth="1"/>
    <col min="2055" max="2055" width="8.25" style="202" customWidth="1"/>
    <col min="2056" max="2056" width="4.75" style="202" customWidth="1"/>
    <col min="2057" max="2057" width="9" style="202" customWidth="1"/>
    <col min="2058" max="2058" width="8.375" style="202" customWidth="1"/>
    <col min="2059" max="2059" width="11.375" style="202" customWidth="1"/>
    <col min="2060" max="2060" width="5.875" style="202" customWidth="1"/>
    <col min="2061" max="2061" width="8" style="202" customWidth="1"/>
    <col min="2062" max="2062" width="5.75" style="202" customWidth="1"/>
    <col min="2063" max="2063" width="8.25" style="202" customWidth="1"/>
    <col min="2064" max="2064" width="7" style="202" customWidth="1"/>
    <col min="2065" max="2065" width="11" style="202" customWidth="1"/>
    <col min="2066" max="2066" width="3.125" style="202" customWidth="1"/>
    <col min="2067" max="2304" width="9" style="202"/>
    <col min="2305" max="2305" width="11.625" style="202" customWidth="1"/>
    <col min="2306" max="2306" width="8.75" style="202" customWidth="1"/>
    <col min="2307" max="2307" width="5.375" style="202" customWidth="1"/>
    <col min="2308" max="2308" width="8.875" style="202" customWidth="1"/>
    <col min="2309" max="2309" width="7.875" style="202" customWidth="1"/>
    <col min="2310" max="2310" width="11.375" style="202" customWidth="1"/>
    <col min="2311" max="2311" width="8.25" style="202" customWidth="1"/>
    <col min="2312" max="2312" width="4.75" style="202" customWidth="1"/>
    <col min="2313" max="2313" width="9" style="202" customWidth="1"/>
    <col min="2314" max="2314" width="8.375" style="202" customWidth="1"/>
    <col min="2315" max="2315" width="11.375" style="202" customWidth="1"/>
    <col min="2316" max="2316" width="5.875" style="202" customWidth="1"/>
    <col min="2317" max="2317" width="8" style="202" customWidth="1"/>
    <col min="2318" max="2318" width="5.75" style="202" customWidth="1"/>
    <col min="2319" max="2319" width="8.25" style="202" customWidth="1"/>
    <col min="2320" max="2320" width="7" style="202" customWidth="1"/>
    <col min="2321" max="2321" width="11" style="202" customWidth="1"/>
    <col min="2322" max="2322" width="3.125" style="202" customWidth="1"/>
    <col min="2323" max="2560" width="9" style="202"/>
    <col min="2561" max="2561" width="11.625" style="202" customWidth="1"/>
    <col min="2562" max="2562" width="8.75" style="202" customWidth="1"/>
    <col min="2563" max="2563" width="5.375" style="202" customWidth="1"/>
    <col min="2564" max="2564" width="8.875" style="202" customWidth="1"/>
    <col min="2565" max="2565" width="7.875" style="202" customWidth="1"/>
    <col min="2566" max="2566" width="11.375" style="202" customWidth="1"/>
    <col min="2567" max="2567" width="8.25" style="202" customWidth="1"/>
    <col min="2568" max="2568" width="4.75" style="202" customWidth="1"/>
    <col min="2569" max="2569" width="9" style="202" customWidth="1"/>
    <col min="2570" max="2570" width="8.375" style="202" customWidth="1"/>
    <col min="2571" max="2571" width="11.375" style="202" customWidth="1"/>
    <col min="2572" max="2572" width="5.875" style="202" customWidth="1"/>
    <col min="2573" max="2573" width="8" style="202" customWidth="1"/>
    <col min="2574" max="2574" width="5.75" style="202" customWidth="1"/>
    <col min="2575" max="2575" width="8.25" style="202" customWidth="1"/>
    <col min="2576" max="2576" width="7" style="202" customWidth="1"/>
    <col min="2577" max="2577" width="11" style="202" customWidth="1"/>
    <col min="2578" max="2578" width="3.125" style="202" customWidth="1"/>
    <col min="2579" max="2816" width="9" style="202"/>
    <col min="2817" max="2817" width="11.625" style="202" customWidth="1"/>
    <col min="2818" max="2818" width="8.75" style="202" customWidth="1"/>
    <col min="2819" max="2819" width="5.375" style="202" customWidth="1"/>
    <col min="2820" max="2820" width="8.875" style="202" customWidth="1"/>
    <col min="2821" max="2821" width="7.875" style="202" customWidth="1"/>
    <col min="2822" max="2822" width="11.375" style="202" customWidth="1"/>
    <col min="2823" max="2823" width="8.25" style="202" customWidth="1"/>
    <col min="2824" max="2824" width="4.75" style="202" customWidth="1"/>
    <col min="2825" max="2825" width="9" style="202" customWidth="1"/>
    <col min="2826" max="2826" width="8.375" style="202" customWidth="1"/>
    <col min="2827" max="2827" width="11.375" style="202" customWidth="1"/>
    <col min="2828" max="2828" width="5.875" style="202" customWidth="1"/>
    <col min="2829" max="2829" width="8" style="202" customWidth="1"/>
    <col min="2830" max="2830" width="5.75" style="202" customWidth="1"/>
    <col min="2831" max="2831" width="8.25" style="202" customWidth="1"/>
    <col min="2832" max="2832" width="7" style="202" customWidth="1"/>
    <col min="2833" max="2833" width="11" style="202" customWidth="1"/>
    <col min="2834" max="2834" width="3.125" style="202" customWidth="1"/>
    <col min="2835" max="3072" width="9" style="202"/>
    <col min="3073" max="3073" width="11.625" style="202" customWidth="1"/>
    <col min="3074" max="3074" width="8.75" style="202" customWidth="1"/>
    <col min="3075" max="3075" width="5.375" style="202" customWidth="1"/>
    <col min="3076" max="3076" width="8.875" style="202" customWidth="1"/>
    <col min="3077" max="3077" width="7.875" style="202" customWidth="1"/>
    <col min="3078" max="3078" width="11.375" style="202" customWidth="1"/>
    <col min="3079" max="3079" width="8.25" style="202" customWidth="1"/>
    <col min="3080" max="3080" width="4.75" style="202" customWidth="1"/>
    <col min="3081" max="3081" width="9" style="202" customWidth="1"/>
    <col min="3082" max="3082" width="8.375" style="202" customWidth="1"/>
    <col min="3083" max="3083" width="11.375" style="202" customWidth="1"/>
    <col min="3084" max="3084" width="5.875" style="202" customWidth="1"/>
    <col min="3085" max="3085" width="8" style="202" customWidth="1"/>
    <col min="3086" max="3086" width="5.75" style="202" customWidth="1"/>
    <col min="3087" max="3087" width="8.25" style="202" customWidth="1"/>
    <col min="3088" max="3088" width="7" style="202" customWidth="1"/>
    <col min="3089" max="3089" width="11" style="202" customWidth="1"/>
    <col min="3090" max="3090" width="3.125" style="202" customWidth="1"/>
    <col min="3091" max="3328" width="9" style="202"/>
    <col min="3329" max="3329" width="11.625" style="202" customWidth="1"/>
    <col min="3330" max="3330" width="8.75" style="202" customWidth="1"/>
    <col min="3331" max="3331" width="5.375" style="202" customWidth="1"/>
    <col min="3332" max="3332" width="8.875" style="202" customWidth="1"/>
    <col min="3333" max="3333" width="7.875" style="202" customWidth="1"/>
    <col min="3334" max="3334" width="11.375" style="202" customWidth="1"/>
    <col min="3335" max="3335" width="8.25" style="202" customWidth="1"/>
    <col min="3336" max="3336" width="4.75" style="202" customWidth="1"/>
    <col min="3337" max="3337" width="9" style="202" customWidth="1"/>
    <col min="3338" max="3338" width="8.375" style="202" customWidth="1"/>
    <col min="3339" max="3339" width="11.375" style="202" customWidth="1"/>
    <col min="3340" max="3340" width="5.875" style="202" customWidth="1"/>
    <col min="3341" max="3341" width="8" style="202" customWidth="1"/>
    <col min="3342" max="3342" width="5.75" style="202" customWidth="1"/>
    <col min="3343" max="3343" width="8.25" style="202" customWidth="1"/>
    <col min="3344" max="3344" width="7" style="202" customWidth="1"/>
    <col min="3345" max="3345" width="11" style="202" customWidth="1"/>
    <col min="3346" max="3346" width="3.125" style="202" customWidth="1"/>
    <col min="3347" max="3584" width="9" style="202"/>
    <col min="3585" max="3585" width="11.625" style="202" customWidth="1"/>
    <col min="3586" max="3586" width="8.75" style="202" customWidth="1"/>
    <col min="3587" max="3587" width="5.375" style="202" customWidth="1"/>
    <col min="3588" max="3588" width="8.875" style="202" customWidth="1"/>
    <col min="3589" max="3589" width="7.875" style="202" customWidth="1"/>
    <col min="3590" max="3590" width="11.375" style="202" customWidth="1"/>
    <col min="3591" max="3591" width="8.25" style="202" customWidth="1"/>
    <col min="3592" max="3592" width="4.75" style="202" customWidth="1"/>
    <col min="3593" max="3593" width="9" style="202" customWidth="1"/>
    <col min="3594" max="3594" width="8.375" style="202" customWidth="1"/>
    <col min="3595" max="3595" width="11.375" style="202" customWidth="1"/>
    <col min="3596" max="3596" width="5.875" style="202" customWidth="1"/>
    <col min="3597" max="3597" width="8" style="202" customWidth="1"/>
    <col min="3598" max="3598" width="5.75" style="202" customWidth="1"/>
    <col min="3599" max="3599" width="8.25" style="202" customWidth="1"/>
    <col min="3600" max="3600" width="7" style="202" customWidth="1"/>
    <col min="3601" max="3601" width="11" style="202" customWidth="1"/>
    <col min="3602" max="3602" width="3.125" style="202" customWidth="1"/>
    <col min="3603" max="3840" width="9" style="202"/>
    <col min="3841" max="3841" width="11.625" style="202" customWidth="1"/>
    <col min="3842" max="3842" width="8.75" style="202" customWidth="1"/>
    <col min="3843" max="3843" width="5.375" style="202" customWidth="1"/>
    <col min="3844" max="3844" width="8.875" style="202" customWidth="1"/>
    <col min="3845" max="3845" width="7.875" style="202" customWidth="1"/>
    <col min="3846" max="3846" width="11.375" style="202" customWidth="1"/>
    <col min="3847" max="3847" width="8.25" style="202" customWidth="1"/>
    <col min="3848" max="3848" width="4.75" style="202" customWidth="1"/>
    <col min="3849" max="3849" width="9" style="202" customWidth="1"/>
    <col min="3850" max="3850" width="8.375" style="202" customWidth="1"/>
    <col min="3851" max="3851" width="11.375" style="202" customWidth="1"/>
    <col min="3852" max="3852" width="5.875" style="202" customWidth="1"/>
    <col min="3853" max="3853" width="8" style="202" customWidth="1"/>
    <col min="3854" max="3854" width="5.75" style="202" customWidth="1"/>
    <col min="3855" max="3855" width="8.25" style="202" customWidth="1"/>
    <col min="3856" max="3856" width="7" style="202" customWidth="1"/>
    <col min="3857" max="3857" width="11" style="202" customWidth="1"/>
    <col min="3858" max="3858" width="3.125" style="202" customWidth="1"/>
    <col min="3859" max="4096" width="9" style="202"/>
    <col min="4097" max="4097" width="11.625" style="202" customWidth="1"/>
    <col min="4098" max="4098" width="8.75" style="202" customWidth="1"/>
    <col min="4099" max="4099" width="5.375" style="202" customWidth="1"/>
    <col min="4100" max="4100" width="8.875" style="202" customWidth="1"/>
    <col min="4101" max="4101" width="7.875" style="202" customWidth="1"/>
    <col min="4102" max="4102" width="11.375" style="202" customWidth="1"/>
    <col min="4103" max="4103" width="8.25" style="202" customWidth="1"/>
    <col min="4104" max="4104" width="4.75" style="202" customWidth="1"/>
    <col min="4105" max="4105" width="9" style="202" customWidth="1"/>
    <col min="4106" max="4106" width="8.375" style="202" customWidth="1"/>
    <col min="4107" max="4107" width="11.375" style="202" customWidth="1"/>
    <col min="4108" max="4108" width="5.875" style="202" customWidth="1"/>
    <col min="4109" max="4109" width="8" style="202" customWidth="1"/>
    <col min="4110" max="4110" width="5.75" style="202" customWidth="1"/>
    <col min="4111" max="4111" width="8.25" style="202" customWidth="1"/>
    <col min="4112" max="4112" width="7" style="202" customWidth="1"/>
    <col min="4113" max="4113" width="11" style="202" customWidth="1"/>
    <col min="4114" max="4114" width="3.125" style="202" customWidth="1"/>
    <col min="4115" max="4352" width="9" style="202"/>
    <col min="4353" max="4353" width="11.625" style="202" customWidth="1"/>
    <col min="4354" max="4354" width="8.75" style="202" customWidth="1"/>
    <col min="4355" max="4355" width="5.375" style="202" customWidth="1"/>
    <col min="4356" max="4356" width="8.875" style="202" customWidth="1"/>
    <col min="4357" max="4357" width="7.875" style="202" customWidth="1"/>
    <col min="4358" max="4358" width="11.375" style="202" customWidth="1"/>
    <col min="4359" max="4359" width="8.25" style="202" customWidth="1"/>
    <col min="4360" max="4360" width="4.75" style="202" customWidth="1"/>
    <col min="4361" max="4361" width="9" style="202" customWidth="1"/>
    <col min="4362" max="4362" width="8.375" style="202" customWidth="1"/>
    <col min="4363" max="4363" width="11.375" style="202" customWidth="1"/>
    <col min="4364" max="4364" width="5.875" style="202" customWidth="1"/>
    <col min="4365" max="4365" width="8" style="202" customWidth="1"/>
    <col min="4366" max="4366" width="5.75" style="202" customWidth="1"/>
    <col min="4367" max="4367" width="8.25" style="202" customWidth="1"/>
    <col min="4368" max="4368" width="7" style="202" customWidth="1"/>
    <col min="4369" max="4369" width="11" style="202" customWidth="1"/>
    <col min="4370" max="4370" width="3.125" style="202" customWidth="1"/>
    <col min="4371" max="4608" width="9" style="202"/>
    <col min="4609" max="4609" width="11.625" style="202" customWidth="1"/>
    <col min="4610" max="4610" width="8.75" style="202" customWidth="1"/>
    <col min="4611" max="4611" width="5.375" style="202" customWidth="1"/>
    <col min="4612" max="4612" width="8.875" style="202" customWidth="1"/>
    <col min="4613" max="4613" width="7.875" style="202" customWidth="1"/>
    <col min="4614" max="4614" width="11.375" style="202" customWidth="1"/>
    <col min="4615" max="4615" width="8.25" style="202" customWidth="1"/>
    <col min="4616" max="4616" width="4.75" style="202" customWidth="1"/>
    <col min="4617" max="4617" width="9" style="202" customWidth="1"/>
    <col min="4618" max="4618" width="8.375" style="202" customWidth="1"/>
    <col min="4619" max="4619" width="11.375" style="202" customWidth="1"/>
    <col min="4620" max="4620" width="5.875" style="202" customWidth="1"/>
    <col min="4621" max="4621" width="8" style="202" customWidth="1"/>
    <col min="4622" max="4622" width="5.75" style="202" customWidth="1"/>
    <col min="4623" max="4623" width="8.25" style="202" customWidth="1"/>
    <col min="4624" max="4624" width="7" style="202" customWidth="1"/>
    <col min="4625" max="4625" width="11" style="202" customWidth="1"/>
    <col min="4626" max="4626" width="3.125" style="202" customWidth="1"/>
    <col min="4627" max="4864" width="9" style="202"/>
    <col min="4865" max="4865" width="11.625" style="202" customWidth="1"/>
    <col min="4866" max="4866" width="8.75" style="202" customWidth="1"/>
    <col min="4867" max="4867" width="5.375" style="202" customWidth="1"/>
    <col min="4868" max="4868" width="8.875" style="202" customWidth="1"/>
    <col min="4869" max="4869" width="7.875" style="202" customWidth="1"/>
    <col min="4870" max="4870" width="11.375" style="202" customWidth="1"/>
    <col min="4871" max="4871" width="8.25" style="202" customWidth="1"/>
    <col min="4872" max="4872" width="4.75" style="202" customWidth="1"/>
    <col min="4873" max="4873" width="9" style="202" customWidth="1"/>
    <col min="4874" max="4874" width="8.375" style="202" customWidth="1"/>
    <col min="4875" max="4875" width="11.375" style="202" customWidth="1"/>
    <col min="4876" max="4876" width="5.875" style="202" customWidth="1"/>
    <col min="4877" max="4877" width="8" style="202" customWidth="1"/>
    <col min="4878" max="4878" width="5.75" style="202" customWidth="1"/>
    <col min="4879" max="4879" width="8.25" style="202" customWidth="1"/>
    <col min="4880" max="4880" width="7" style="202" customWidth="1"/>
    <col min="4881" max="4881" width="11" style="202" customWidth="1"/>
    <col min="4882" max="4882" width="3.125" style="202" customWidth="1"/>
    <col min="4883" max="5120" width="9" style="202"/>
    <col min="5121" max="5121" width="11.625" style="202" customWidth="1"/>
    <col min="5122" max="5122" width="8.75" style="202" customWidth="1"/>
    <col min="5123" max="5123" width="5.375" style="202" customWidth="1"/>
    <col min="5124" max="5124" width="8.875" style="202" customWidth="1"/>
    <col min="5125" max="5125" width="7.875" style="202" customWidth="1"/>
    <col min="5126" max="5126" width="11.375" style="202" customWidth="1"/>
    <col min="5127" max="5127" width="8.25" style="202" customWidth="1"/>
    <col min="5128" max="5128" width="4.75" style="202" customWidth="1"/>
    <col min="5129" max="5129" width="9" style="202" customWidth="1"/>
    <col min="5130" max="5130" width="8.375" style="202" customWidth="1"/>
    <col min="5131" max="5131" width="11.375" style="202" customWidth="1"/>
    <col min="5132" max="5132" width="5.875" style="202" customWidth="1"/>
    <col min="5133" max="5133" width="8" style="202" customWidth="1"/>
    <col min="5134" max="5134" width="5.75" style="202" customWidth="1"/>
    <col min="5135" max="5135" width="8.25" style="202" customWidth="1"/>
    <col min="5136" max="5136" width="7" style="202" customWidth="1"/>
    <col min="5137" max="5137" width="11" style="202" customWidth="1"/>
    <col min="5138" max="5138" width="3.125" style="202" customWidth="1"/>
    <col min="5139" max="5376" width="9" style="202"/>
    <col min="5377" max="5377" width="11.625" style="202" customWidth="1"/>
    <col min="5378" max="5378" width="8.75" style="202" customWidth="1"/>
    <col min="5379" max="5379" width="5.375" style="202" customWidth="1"/>
    <col min="5380" max="5380" width="8.875" style="202" customWidth="1"/>
    <col min="5381" max="5381" width="7.875" style="202" customWidth="1"/>
    <col min="5382" max="5382" width="11.375" style="202" customWidth="1"/>
    <col min="5383" max="5383" width="8.25" style="202" customWidth="1"/>
    <col min="5384" max="5384" width="4.75" style="202" customWidth="1"/>
    <col min="5385" max="5385" width="9" style="202" customWidth="1"/>
    <col min="5386" max="5386" width="8.375" style="202" customWidth="1"/>
    <col min="5387" max="5387" width="11.375" style="202" customWidth="1"/>
    <col min="5388" max="5388" width="5.875" style="202" customWidth="1"/>
    <col min="5389" max="5389" width="8" style="202" customWidth="1"/>
    <col min="5390" max="5390" width="5.75" style="202" customWidth="1"/>
    <col min="5391" max="5391" width="8.25" style="202" customWidth="1"/>
    <col min="5392" max="5392" width="7" style="202" customWidth="1"/>
    <col min="5393" max="5393" width="11" style="202" customWidth="1"/>
    <col min="5394" max="5394" width="3.125" style="202" customWidth="1"/>
    <col min="5395" max="5632" width="9" style="202"/>
    <col min="5633" max="5633" width="11.625" style="202" customWidth="1"/>
    <col min="5634" max="5634" width="8.75" style="202" customWidth="1"/>
    <col min="5635" max="5635" width="5.375" style="202" customWidth="1"/>
    <col min="5636" max="5636" width="8.875" style="202" customWidth="1"/>
    <col min="5637" max="5637" width="7.875" style="202" customWidth="1"/>
    <col min="5638" max="5638" width="11.375" style="202" customWidth="1"/>
    <col min="5639" max="5639" width="8.25" style="202" customWidth="1"/>
    <col min="5640" max="5640" width="4.75" style="202" customWidth="1"/>
    <col min="5641" max="5641" width="9" style="202" customWidth="1"/>
    <col min="5642" max="5642" width="8.375" style="202" customWidth="1"/>
    <col min="5643" max="5643" width="11.375" style="202" customWidth="1"/>
    <col min="5644" max="5644" width="5.875" style="202" customWidth="1"/>
    <col min="5645" max="5645" width="8" style="202" customWidth="1"/>
    <col min="5646" max="5646" width="5.75" style="202" customWidth="1"/>
    <col min="5647" max="5647" width="8.25" style="202" customWidth="1"/>
    <col min="5648" max="5648" width="7" style="202" customWidth="1"/>
    <col min="5649" max="5649" width="11" style="202" customWidth="1"/>
    <col min="5650" max="5650" width="3.125" style="202" customWidth="1"/>
    <col min="5651" max="5888" width="9" style="202"/>
    <col min="5889" max="5889" width="11.625" style="202" customWidth="1"/>
    <col min="5890" max="5890" width="8.75" style="202" customWidth="1"/>
    <col min="5891" max="5891" width="5.375" style="202" customWidth="1"/>
    <col min="5892" max="5892" width="8.875" style="202" customWidth="1"/>
    <col min="5893" max="5893" width="7.875" style="202" customWidth="1"/>
    <col min="5894" max="5894" width="11.375" style="202" customWidth="1"/>
    <col min="5895" max="5895" width="8.25" style="202" customWidth="1"/>
    <col min="5896" max="5896" width="4.75" style="202" customWidth="1"/>
    <col min="5897" max="5897" width="9" style="202" customWidth="1"/>
    <col min="5898" max="5898" width="8.375" style="202" customWidth="1"/>
    <col min="5899" max="5899" width="11.375" style="202" customWidth="1"/>
    <col min="5900" max="5900" width="5.875" style="202" customWidth="1"/>
    <col min="5901" max="5901" width="8" style="202" customWidth="1"/>
    <col min="5902" max="5902" width="5.75" style="202" customWidth="1"/>
    <col min="5903" max="5903" width="8.25" style="202" customWidth="1"/>
    <col min="5904" max="5904" width="7" style="202" customWidth="1"/>
    <col min="5905" max="5905" width="11" style="202" customWidth="1"/>
    <col min="5906" max="5906" width="3.125" style="202" customWidth="1"/>
    <col min="5907" max="6144" width="9" style="202"/>
    <col min="6145" max="6145" width="11.625" style="202" customWidth="1"/>
    <col min="6146" max="6146" width="8.75" style="202" customWidth="1"/>
    <col min="6147" max="6147" width="5.375" style="202" customWidth="1"/>
    <col min="6148" max="6148" width="8.875" style="202" customWidth="1"/>
    <col min="6149" max="6149" width="7.875" style="202" customWidth="1"/>
    <col min="6150" max="6150" width="11.375" style="202" customWidth="1"/>
    <col min="6151" max="6151" width="8.25" style="202" customWidth="1"/>
    <col min="6152" max="6152" width="4.75" style="202" customWidth="1"/>
    <col min="6153" max="6153" width="9" style="202" customWidth="1"/>
    <col min="6154" max="6154" width="8.375" style="202" customWidth="1"/>
    <col min="6155" max="6155" width="11.375" style="202" customWidth="1"/>
    <col min="6156" max="6156" width="5.875" style="202" customWidth="1"/>
    <col min="6157" max="6157" width="8" style="202" customWidth="1"/>
    <col min="6158" max="6158" width="5.75" style="202" customWidth="1"/>
    <col min="6159" max="6159" width="8.25" style="202" customWidth="1"/>
    <col min="6160" max="6160" width="7" style="202" customWidth="1"/>
    <col min="6161" max="6161" width="11" style="202" customWidth="1"/>
    <col min="6162" max="6162" width="3.125" style="202" customWidth="1"/>
    <col min="6163" max="6400" width="9" style="202"/>
    <col min="6401" max="6401" width="11.625" style="202" customWidth="1"/>
    <col min="6402" max="6402" width="8.75" style="202" customWidth="1"/>
    <col min="6403" max="6403" width="5.375" style="202" customWidth="1"/>
    <col min="6404" max="6404" width="8.875" style="202" customWidth="1"/>
    <col min="6405" max="6405" width="7.875" style="202" customWidth="1"/>
    <col min="6406" max="6406" width="11.375" style="202" customWidth="1"/>
    <col min="6407" max="6407" width="8.25" style="202" customWidth="1"/>
    <col min="6408" max="6408" width="4.75" style="202" customWidth="1"/>
    <col min="6409" max="6409" width="9" style="202" customWidth="1"/>
    <col min="6410" max="6410" width="8.375" style="202" customWidth="1"/>
    <col min="6411" max="6411" width="11.375" style="202" customWidth="1"/>
    <col min="6412" max="6412" width="5.875" style="202" customWidth="1"/>
    <col min="6413" max="6413" width="8" style="202" customWidth="1"/>
    <col min="6414" max="6414" width="5.75" style="202" customWidth="1"/>
    <col min="6415" max="6415" width="8.25" style="202" customWidth="1"/>
    <col min="6416" max="6416" width="7" style="202" customWidth="1"/>
    <col min="6417" max="6417" width="11" style="202" customWidth="1"/>
    <col min="6418" max="6418" width="3.125" style="202" customWidth="1"/>
    <col min="6419" max="6656" width="9" style="202"/>
    <col min="6657" max="6657" width="11.625" style="202" customWidth="1"/>
    <col min="6658" max="6658" width="8.75" style="202" customWidth="1"/>
    <col min="6659" max="6659" width="5.375" style="202" customWidth="1"/>
    <col min="6660" max="6660" width="8.875" style="202" customWidth="1"/>
    <col min="6661" max="6661" width="7.875" style="202" customWidth="1"/>
    <col min="6662" max="6662" width="11.375" style="202" customWidth="1"/>
    <col min="6663" max="6663" width="8.25" style="202" customWidth="1"/>
    <col min="6664" max="6664" width="4.75" style="202" customWidth="1"/>
    <col min="6665" max="6665" width="9" style="202" customWidth="1"/>
    <col min="6666" max="6666" width="8.375" style="202" customWidth="1"/>
    <col min="6667" max="6667" width="11.375" style="202" customWidth="1"/>
    <col min="6668" max="6668" width="5.875" style="202" customWidth="1"/>
    <col min="6669" max="6669" width="8" style="202" customWidth="1"/>
    <col min="6670" max="6670" width="5.75" style="202" customWidth="1"/>
    <col min="6671" max="6671" width="8.25" style="202" customWidth="1"/>
    <col min="6672" max="6672" width="7" style="202" customWidth="1"/>
    <col min="6673" max="6673" width="11" style="202" customWidth="1"/>
    <col min="6674" max="6674" width="3.125" style="202" customWidth="1"/>
    <col min="6675" max="6912" width="9" style="202"/>
    <col min="6913" max="6913" width="11.625" style="202" customWidth="1"/>
    <col min="6914" max="6914" width="8.75" style="202" customWidth="1"/>
    <col min="6915" max="6915" width="5.375" style="202" customWidth="1"/>
    <col min="6916" max="6916" width="8.875" style="202" customWidth="1"/>
    <col min="6917" max="6917" width="7.875" style="202" customWidth="1"/>
    <col min="6918" max="6918" width="11.375" style="202" customWidth="1"/>
    <col min="6919" max="6919" width="8.25" style="202" customWidth="1"/>
    <col min="6920" max="6920" width="4.75" style="202" customWidth="1"/>
    <col min="6921" max="6921" width="9" style="202" customWidth="1"/>
    <col min="6922" max="6922" width="8.375" style="202" customWidth="1"/>
    <col min="6923" max="6923" width="11.375" style="202" customWidth="1"/>
    <col min="6924" max="6924" width="5.875" style="202" customWidth="1"/>
    <col min="6925" max="6925" width="8" style="202" customWidth="1"/>
    <col min="6926" max="6926" width="5.75" style="202" customWidth="1"/>
    <col min="6927" max="6927" width="8.25" style="202" customWidth="1"/>
    <col min="6928" max="6928" width="7" style="202" customWidth="1"/>
    <col min="6929" max="6929" width="11" style="202" customWidth="1"/>
    <col min="6930" max="6930" width="3.125" style="202" customWidth="1"/>
    <col min="6931" max="7168" width="9" style="202"/>
    <col min="7169" max="7169" width="11.625" style="202" customWidth="1"/>
    <col min="7170" max="7170" width="8.75" style="202" customWidth="1"/>
    <col min="7171" max="7171" width="5.375" style="202" customWidth="1"/>
    <col min="7172" max="7172" width="8.875" style="202" customWidth="1"/>
    <col min="7173" max="7173" width="7.875" style="202" customWidth="1"/>
    <col min="7174" max="7174" width="11.375" style="202" customWidth="1"/>
    <col min="7175" max="7175" width="8.25" style="202" customWidth="1"/>
    <col min="7176" max="7176" width="4.75" style="202" customWidth="1"/>
    <col min="7177" max="7177" width="9" style="202" customWidth="1"/>
    <col min="7178" max="7178" width="8.375" style="202" customWidth="1"/>
    <col min="7179" max="7179" width="11.375" style="202" customWidth="1"/>
    <col min="7180" max="7180" width="5.875" style="202" customWidth="1"/>
    <col min="7181" max="7181" width="8" style="202" customWidth="1"/>
    <col min="7182" max="7182" width="5.75" style="202" customWidth="1"/>
    <col min="7183" max="7183" width="8.25" style="202" customWidth="1"/>
    <col min="7184" max="7184" width="7" style="202" customWidth="1"/>
    <col min="7185" max="7185" width="11" style="202" customWidth="1"/>
    <col min="7186" max="7186" width="3.125" style="202" customWidth="1"/>
    <col min="7187" max="7424" width="9" style="202"/>
    <col min="7425" max="7425" width="11.625" style="202" customWidth="1"/>
    <col min="7426" max="7426" width="8.75" style="202" customWidth="1"/>
    <col min="7427" max="7427" width="5.375" style="202" customWidth="1"/>
    <col min="7428" max="7428" width="8.875" style="202" customWidth="1"/>
    <col min="7429" max="7429" width="7.875" style="202" customWidth="1"/>
    <col min="7430" max="7430" width="11.375" style="202" customWidth="1"/>
    <col min="7431" max="7431" width="8.25" style="202" customWidth="1"/>
    <col min="7432" max="7432" width="4.75" style="202" customWidth="1"/>
    <col min="7433" max="7433" width="9" style="202" customWidth="1"/>
    <col min="7434" max="7434" width="8.375" style="202" customWidth="1"/>
    <col min="7435" max="7435" width="11.375" style="202" customWidth="1"/>
    <col min="7436" max="7436" width="5.875" style="202" customWidth="1"/>
    <col min="7437" max="7437" width="8" style="202" customWidth="1"/>
    <col min="7438" max="7438" width="5.75" style="202" customWidth="1"/>
    <col min="7439" max="7439" width="8.25" style="202" customWidth="1"/>
    <col min="7440" max="7440" width="7" style="202" customWidth="1"/>
    <col min="7441" max="7441" width="11" style="202" customWidth="1"/>
    <col min="7442" max="7442" width="3.125" style="202" customWidth="1"/>
    <col min="7443" max="7680" width="9" style="202"/>
    <col min="7681" max="7681" width="11.625" style="202" customWidth="1"/>
    <col min="7682" max="7682" width="8.75" style="202" customWidth="1"/>
    <col min="7683" max="7683" width="5.375" style="202" customWidth="1"/>
    <col min="7684" max="7684" width="8.875" style="202" customWidth="1"/>
    <col min="7685" max="7685" width="7.875" style="202" customWidth="1"/>
    <col min="7686" max="7686" width="11.375" style="202" customWidth="1"/>
    <col min="7687" max="7687" width="8.25" style="202" customWidth="1"/>
    <col min="7688" max="7688" width="4.75" style="202" customWidth="1"/>
    <col min="7689" max="7689" width="9" style="202" customWidth="1"/>
    <col min="7690" max="7690" width="8.375" style="202" customWidth="1"/>
    <col min="7691" max="7691" width="11.375" style="202" customWidth="1"/>
    <col min="7692" max="7692" width="5.875" style="202" customWidth="1"/>
    <col min="7693" max="7693" width="8" style="202" customWidth="1"/>
    <col min="7694" max="7694" width="5.75" style="202" customWidth="1"/>
    <col min="7695" max="7695" width="8.25" style="202" customWidth="1"/>
    <col min="7696" max="7696" width="7" style="202" customWidth="1"/>
    <col min="7697" max="7697" width="11" style="202" customWidth="1"/>
    <col min="7698" max="7698" width="3.125" style="202" customWidth="1"/>
    <col min="7699" max="7936" width="9" style="202"/>
    <col min="7937" max="7937" width="11.625" style="202" customWidth="1"/>
    <col min="7938" max="7938" width="8.75" style="202" customWidth="1"/>
    <col min="7939" max="7939" width="5.375" style="202" customWidth="1"/>
    <col min="7940" max="7940" width="8.875" style="202" customWidth="1"/>
    <col min="7941" max="7941" width="7.875" style="202" customWidth="1"/>
    <col min="7942" max="7942" width="11.375" style="202" customWidth="1"/>
    <col min="7943" max="7943" width="8.25" style="202" customWidth="1"/>
    <col min="7944" max="7944" width="4.75" style="202" customWidth="1"/>
    <col min="7945" max="7945" width="9" style="202" customWidth="1"/>
    <col min="7946" max="7946" width="8.375" style="202" customWidth="1"/>
    <col min="7947" max="7947" width="11.375" style="202" customWidth="1"/>
    <col min="7948" max="7948" width="5.875" style="202" customWidth="1"/>
    <col min="7949" max="7949" width="8" style="202" customWidth="1"/>
    <col min="7950" max="7950" width="5.75" style="202" customWidth="1"/>
    <col min="7951" max="7951" width="8.25" style="202" customWidth="1"/>
    <col min="7952" max="7952" width="7" style="202" customWidth="1"/>
    <col min="7953" max="7953" width="11" style="202" customWidth="1"/>
    <col min="7954" max="7954" width="3.125" style="202" customWidth="1"/>
    <col min="7955" max="8192" width="9" style="202"/>
    <col min="8193" max="8193" width="11.625" style="202" customWidth="1"/>
    <col min="8194" max="8194" width="8.75" style="202" customWidth="1"/>
    <col min="8195" max="8195" width="5.375" style="202" customWidth="1"/>
    <col min="8196" max="8196" width="8.875" style="202" customWidth="1"/>
    <col min="8197" max="8197" width="7.875" style="202" customWidth="1"/>
    <col min="8198" max="8198" width="11.375" style="202" customWidth="1"/>
    <col min="8199" max="8199" width="8.25" style="202" customWidth="1"/>
    <col min="8200" max="8200" width="4.75" style="202" customWidth="1"/>
    <col min="8201" max="8201" width="9" style="202" customWidth="1"/>
    <col min="8202" max="8202" width="8.375" style="202" customWidth="1"/>
    <col min="8203" max="8203" width="11.375" style="202" customWidth="1"/>
    <col min="8204" max="8204" width="5.875" style="202" customWidth="1"/>
    <col min="8205" max="8205" width="8" style="202" customWidth="1"/>
    <col min="8206" max="8206" width="5.75" style="202" customWidth="1"/>
    <col min="8207" max="8207" width="8.25" style="202" customWidth="1"/>
    <col min="8208" max="8208" width="7" style="202" customWidth="1"/>
    <col min="8209" max="8209" width="11" style="202" customWidth="1"/>
    <col min="8210" max="8210" width="3.125" style="202" customWidth="1"/>
    <col min="8211" max="8448" width="9" style="202"/>
    <col min="8449" max="8449" width="11.625" style="202" customWidth="1"/>
    <col min="8450" max="8450" width="8.75" style="202" customWidth="1"/>
    <col min="8451" max="8451" width="5.375" style="202" customWidth="1"/>
    <col min="8452" max="8452" width="8.875" style="202" customWidth="1"/>
    <col min="8453" max="8453" width="7.875" style="202" customWidth="1"/>
    <col min="8454" max="8454" width="11.375" style="202" customWidth="1"/>
    <col min="8455" max="8455" width="8.25" style="202" customWidth="1"/>
    <col min="8456" max="8456" width="4.75" style="202" customWidth="1"/>
    <col min="8457" max="8457" width="9" style="202" customWidth="1"/>
    <col min="8458" max="8458" width="8.375" style="202" customWidth="1"/>
    <col min="8459" max="8459" width="11.375" style="202" customWidth="1"/>
    <col min="8460" max="8460" width="5.875" style="202" customWidth="1"/>
    <col min="8461" max="8461" width="8" style="202" customWidth="1"/>
    <col min="8462" max="8462" width="5.75" style="202" customWidth="1"/>
    <col min="8463" max="8463" width="8.25" style="202" customWidth="1"/>
    <col min="8464" max="8464" width="7" style="202" customWidth="1"/>
    <col min="8465" max="8465" width="11" style="202" customWidth="1"/>
    <col min="8466" max="8466" width="3.125" style="202" customWidth="1"/>
    <col min="8467" max="8704" width="9" style="202"/>
    <col min="8705" max="8705" width="11.625" style="202" customWidth="1"/>
    <col min="8706" max="8706" width="8.75" style="202" customWidth="1"/>
    <col min="8707" max="8707" width="5.375" style="202" customWidth="1"/>
    <col min="8708" max="8708" width="8.875" style="202" customWidth="1"/>
    <col min="8709" max="8709" width="7.875" style="202" customWidth="1"/>
    <col min="8710" max="8710" width="11.375" style="202" customWidth="1"/>
    <col min="8711" max="8711" width="8.25" style="202" customWidth="1"/>
    <col min="8712" max="8712" width="4.75" style="202" customWidth="1"/>
    <col min="8713" max="8713" width="9" style="202" customWidth="1"/>
    <col min="8714" max="8714" width="8.375" style="202" customWidth="1"/>
    <col min="8715" max="8715" width="11.375" style="202" customWidth="1"/>
    <col min="8716" max="8716" width="5.875" style="202" customWidth="1"/>
    <col min="8717" max="8717" width="8" style="202" customWidth="1"/>
    <col min="8718" max="8718" width="5.75" style="202" customWidth="1"/>
    <col min="8719" max="8719" width="8.25" style="202" customWidth="1"/>
    <col min="8720" max="8720" width="7" style="202" customWidth="1"/>
    <col min="8721" max="8721" width="11" style="202" customWidth="1"/>
    <col min="8722" max="8722" width="3.125" style="202" customWidth="1"/>
    <col min="8723" max="8960" width="9" style="202"/>
    <col min="8961" max="8961" width="11.625" style="202" customWidth="1"/>
    <col min="8962" max="8962" width="8.75" style="202" customWidth="1"/>
    <col min="8963" max="8963" width="5.375" style="202" customWidth="1"/>
    <col min="8964" max="8964" width="8.875" style="202" customWidth="1"/>
    <col min="8965" max="8965" width="7.875" style="202" customWidth="1"/>
    <col min="8966" max="8966" width="11.375" style="202" customWidth="1"/>
    <col min="8967" max="8967" width="8.25" style="202" customWidth="1"/>
    <col min="8968" max="8968" width="4.75" style="202" customWidth="1"/>
    <col min="8969" max="8969" width="9" style="202" customWidth="1"/>
    <col min="8970" max="8970" width="8.375" style="202" customWidth="1"/>
    <col min="8971" max="8971" width="11.375" style="202" customWidth="1"/>
    <col min="8972" max="8972" width="5.875" style="202" customWidth="1"/>
    <col min="8973" max="8973" width="8" style="202" customWidth="1"/>
    <col min="8974" max="8974" width="5.75" style="202" customWidth="1"/>
    <col min="8975" max="8975" width="8.25" style="202" customWidth="1"/>
    <col min="8976" max="8976" width="7" style="202" customWidth="1"/>
    <col min="8977" max="8977" width="11" style="202" customWidth="1"/>
    <col min="8978" max="8978" width="3.125" style="202" customWidth="1"/>
    <col min="8979" max="9216" width="9" style="202"/>
    <col min="9217" max="9217" width="11.625" style="202" customWidth="1"/>
    <col min="9218" max="9218" width="8.75" style="202" customWidth="1"/>
    <col min="9219" max="9219" width="5.375" style="202" customWidth="1"/>
    <col min="9220" max="9220" width="8.875" style="202" customWidth="1"/>
    <col min="9221" max="9221" width="7.875" style="202" customWidth="1"/>
    <col min="9222" max="9222" width="11.375" style="202" customWidth="1"/>
    <col min="9223" max="9223" width="8.25" style="202" customWidth="1"/>
    <col min="9224" max="9224" width="4.75" style="202" customWidth="1"/>
    <col min="9225" max="9225" width="9" style="202" customWidth="1"/>
    <col min="9226" max="9226" width="8.375" style="202" customWidth="1"/>
    <col min="9227" max="9227" width="11.375" style="202" customWidth="1"/>
    <col min="9228" max="9228" width="5.875" style="202" customWidth="1"/>
    <col min="9229" max="9229" width="8" style="202" customWidth="1"/>
    <col min="9230" max="9230" width="5.75" style="202" customWidth="1"/>
    <col min="9231" max="9231" width="8.25" style="202" customWidth="1"/>
    <col min="9232" max="9232" width="7" style="202" customWidth="1"/>
    <col min="9233" max="9233" width="11" style="202" customWidth="1"/>
    <col min="9234" max="9234" width="3.125" style="202" customWidth="1"/>
    <col min="9235" max="9472" width="9" style="202"/>
    <col min="9473" max="9473" width="11.625" style="202" customWidth="1"/>
    <col min="9474" max="9474" width="8.75" style="202" customWidth="1"/>
    <col min="9475" max="9475" width="5.375" style="202" customWidth="1"/>
    <col min="9476" max="9476" width="8.875" style="202" customWidth="1"/>
    <col min="9477" max="9477" width="7.875" style="202" customWidth="1"/>
    <col min="9478" max="9478" width="11.375" style="202" customWidth="1"/>
    <col min="9479" max="9479" width="8.25" style="202" customWidth="1"/>
    <col min="9480" max="9480" width="4.75" style="202" customWidth="1"/>
    <col min="9481" max="9481" width="9" style="202" customWidth="1"/>
    <col min="9482" max="9482" width="8.375" style="202" customWidth="1"/>
    <col min="9483" max="9483" width="11.375" style="202" customWidth="1"/>
    <col min="9484" max="9484" width="5.875" style="202" customWidth="1"/>
    <col min="9485" max="9485" width="8" style="202" customWidth="1"/>
    <col min="9486" max="9486" width="5.75" style="202" customWidth="1"/>
    <col min="9487" max="9487" width="8.25" style="202" customWidth="1"/>
    <col min="9488" max="9488" width="7" style="202" customWidth="1"/>
    <col min="9489" max="9489" width="11" style="202" customWidth="1"/>
    <col min="9490" max="9490" width="3.125" style="202" customWidth="1"/>
    <col min="9491" max="9728" width="9" style="202"/>
    <col min="9729" max="9729" width="11.625" style="202" customWidth="1"/>
    <col min="9730" max="9730" width="8.75" style="202" customWidth="1"/>
    <col min="9731" max="9731" width="5.375" style="202" customWidth="1"/>
    <col min="9732" max="9732" width="8.875" style="202" customWidth="1"/>
    <col min="9733" max="9733" width="7.875" style="202" customWidth="1"/>
    <col min="9734" max="9734" width="11.375" style="202" customWidth="1"/>
    <col min="9735" max="9735" width="8.25" style="202" customWidth="1"/>
    <col min="9736" max="9736" width="4.75" style="202" customWidth="1"/>
    <col min="9737" max="9737" width="9" style="202" customWidth="1"/>
    <col min="9738" max="9738" width="8.375" style="202" customWidth="1"/>
    <col min="9739" max="9739" width="11.375" style="202" customWidth="1"/>
    <col min="9740" max="9740" width="5.875" style="202" customWidth="1"/>
    <col min="9741" max="9741" width="8" style="202" customWidth="1"/>
    <col min="9742" max="9742" width="5.75" style="202" customWidth="1"/>
    <col min="9743" max="9743" width="8.25" style="202" customWidth="1"/>
    <col min="9744" max="9744" width="7" style="202" customWidth="1"/>
    <col min="9745" max="9745" width="11" style="202" customWidth="1"/>
    <col min="9746" max="9746" width="3.125" style="202" customWidth="1"/>
    <col min="9747" max="9984" width="9" style="202"/>
    <col min="9985" max="9985" width="11.625" style="202" customWidth="1"/>
    <col min="9986" max="9986" width="8.75" style="202" customWidth="1"/>
    <col min="9987" max="9987" width="5.375" style="202" customWidth="1"/>
    <col min="9988" max="9988" width="8.875" style="202" customWidth="1"/>
    <col min="9989" max="9989" width="7.875" style="202" customWidth="1"/>
    <col min="9990" max="9990" width="11.375" style="202" customWidth="1"/>
    <col min="9991" max="9991" width="8.25" style="202" customWidth="1"/>
    <col min="9992" max="9992" width="4.75" style="202" customWidth="1"/>
    <col min="9993" max="9993" width="9" style="202" customWidth="1"/>
    <col min="9994" max="9994" width="8.375" style="202" customWidth="1"/>
    <col min="9995" max="9995" width="11.375" style="202" customWidth="1"/>
    <col min="9996" max="9996" width="5.875" style="202" customWidth="1"/>
    <col min="9997" max="9997" width="8" style="202" customWidth="1"/>
    <col min="9998" max="9998" width="5.75" style="202" customWidth="1"/>
    <col min="9999" max="9999" width="8.25" style="202" customWidth="1"/>
    <col min="10000" max="10000" width="7" style="202" customWidth="1"/>
    <col min="10001" max="10001" width="11" style="202" customWidth="1"/>
    <col min="10002" max="10002" width="3.125" style="202" customWidth="1"/>
    <col min="10003" max="10240" width="9" style="202"/>
    <col min="10241" max="10241" width="11.625" style="202" customWidth="1"/>
    <col min="10242" max="10242" width="8.75" style="202" customWidth="1"/>
    <col min="10243" max="10243" width="5.375" style="202" customWidth="1"/>
    <col min="10244" max="10244" width="8.875" style="202" customWidth="1"/>
    <col min="10245" max="10245" width="7.875" style="202" customWidth="1"/>
    <col min="10246" max="10246" width="11.375" style="202" customWidth="1"/>
    <col min="10247" max="10247" width="8.25" style="202" customWidth="1"/>
    <col min="10248" max="10248" width="4.75" style="202" customWidth="1"/>
    <col min="10249" max="10249" width="9" style="202" customWidth="1"/>
    <col min="10250" max="10250" width="8.375" style="202" customWidth="1"/>
    <col min="10251" max="10251" width="11.375" style="202" customWidth="1"/>
    <col min="10252" max="10252" width="5.875" style="202" customWidth="1"/>
    <col min="10253" max="10253" width="8" style="202" customWidth="1"/>
    <col min="10254" max="10254" width="5.75" style="202" customWidth="1"/>
    <col min="10255" max="10255" width="8.25" style="202" customWidth="1"/>
    <col min="10256" max="10256" width="7" style="202" customWidth="1"/>
    <col min="10257" max="10257" width="11" style="202" customWidth="1"/>
    <col min="10258" max="10258" width="3.125" style="202" customWidth="1"/>
    <col min="10259" max="10496" width="9" style="202"/>
    <col min="10497" max="10497" width="11.625" style="202" customWidth="1"/>
    <col min="10498" max="10498" width="8.75" style="202" customWidth="1"/>
    <col min="10499" max="10499" width="5.375" style="202" customWidth="1"/>
    <col min="10500" max="10500" width="8.875" style="202" customWidth="1"/>
    <col min="10501" max="10501" width="7.875" style="202" customWidth="1"/>
    <col min="10502" max="10502" width="11.375" style="202" customWidth="1"/>
    <col min="10503" max="10503" width="8.25" style="202" customWidth="1"/>
    <col min="10504" max="10504" width="4.75" style="202" customWidth="1"/>
    <col min="10505" max="10505" width="9" style="202" customWidth="1"/>
    <col min="10506" max="10506" width="8.375" style="202" customWidth="1"/>
    <col min="10507" max="10507" width="11.375" style="202" customWidth="1"/>
    <col min="10508" max="10508" width="5.875" style="202" customWidth="1"/>
    <col min="10509" max="10509" width="8" style="202" customWidth="1"/>
    <col min="10510" max="10510" width="5.75" style="202" customWidth="1"/>
    <col min="10511" max="10511" width="8.25" style="202" customWidth="1"/>
    <col min="10512" max="10512" width="7" style="202" customWidth="1"/>
    <col min="10513" max="10513" width="11" style="202" customWidth="1"/>
    <col min="10514" max="10514" width="3.125" style="202" customWidth="1"/>
    <col min="10515" max="10752" width="9" style="202"/>
    <col min="10753" max="10753" width="11.625" style="202" customWidth="1"/>
    <col min="10754" max="10754" width="8.75" style="202" customWidth="1"/>
    <col min="10755" max="10755" width="5.375" style="202" customWidth="1"/>
    <col min="10756" max="10756" width="8.875" style="202" customWidth="1"/>
    <col min="10757" max="10757" width="7.875" style="202" customWidth="1"/>
    <col min="10758" max="10758" width="11.375" style="202" customWidth="1"/>
    <col min="10759" max="10759" width="8.25" style="202" customWidth="1"/>
    <col min="10760" max="10760" width="4.75" style="202" customWidth="1"/>
    <col min="10761" max="10761" width="9" style="202" customWidth="1"/>
    <col min="10762" max="10762" width="8.375" style="202" customWidth="1"/>
    <col min="10763" max="10763" width="11.375" style="202" customWidth="1"/>
    <col min="10764" max="10764" width="5.875" style="202" customWidth="1"/>
    <col min="10765" max="10765" width="8" style="202" customWidth="1"/>
    <col min="10766" max="10766" width="5.75" style="202" customWidth="1"/>
    <col min="10767" max="10767" width="8.25" style="202" customWidth="1"/>
    <col min="10768" max="10768" width="7" style="202" customWidth="1"/>
    <col min="10769" max="10769" width="11" style="202" customWidth="1"/>
    <col min="10770" max="10770" width="3.125" style="202" customWidth="1"/>
    <col min="10771" max="11008" width="9" style="202"/>
    <col min="11009" max="11009" width="11.625" style="202" customWidth="1"/>
    <col min="11010" max="11010" width="8.75" style="202" customWidth="1"/>
    <col min="11011" max="11011" width="5.375" style="202" customWidth="1"/>
    <col min="11012" max="11012" width="8.875" style="202" customWidth="1"/>
    <col min="11013" max="11013" width="7.875" style="202" customWidth="1"/>
    <col min="11014" max="11014" width="11.375" style="202" customWidth="1"/>
    <col min="11015" max="11015" width="8.25" style="202" customWidth="1"/>
    <col min="11016" max="11016" width="4.75" style="202" customWidth="1"/>
    <col min="11017" max="11017" width="9" style="202" customWidth="1"/>
    <col min="11018" max="11018" width="8.375" style="202" customWidth="1"/>
    <col min="11019" max="11019" width="11.375" style="202" customWidth="1"/>
    <col min="11020" max="11020" width="5.875" style="202" customWidth="1"/>
    <col min="11021" max="11021" width="8" style="202" customWidth="1"/>
    <col min="11022" max="11022" width="5.75" style="202" customWidth="1"/>
    <col min="11023" max="11023" width="8.25" style="202" customWidth="1"/>
    <col min="11024" max="11024" width="7" style="202" customWidth="1"/>
    <col min="11025" max="11025" width="11" style="202" customWidth="1"/>
    <col min="11026" max="11026" width="3.125" style="202" customWidth="1"/>
    <col min="11027" max="11264" width="9" style="202"/>
    <col min="11265" max="11265" width="11.625" style="202" customWidth="1"/>
    <col min="11266" max="11266" width="8.75" style="202" customWidth="1"/>
    <col min="11267" max="11267" width="5.375" style="202" customWidth="1"/>
    <col min="11268" max="11268" width="8.875" style="202" customWidth="1"/>
    <col min="11269" max="11269" width="7.875" style="202" customWidth="1"/>
    <col min="11270" max="11270" width="11.375" style="202" customWidth="1"/>
    <col min="11271" max="11271" width="8.25" style="202" customWidth="1"/>
    <col min="11272" max="11272" width="4.75" style="202" customWidth="1"/>
    <col min="11273" max="11273" width="9" style="202" customWidth="1"/>
    <col min="11274" max="11274" width="8.375" style="202" customWidth="1"/>
    <col min="11275" max="11275" width="11.375" style="202" customWidth="1"/>
    <col min="11276" max="11276" width="5.875" style="202" customWidth="1"/>
    <col min="11277" max="11277" width="8" style="202" customWidth="1"/>
    <col min="11278" max="11278" width="5.75" style="202" customWidth="1"/>
    <col min="11279" max="11279" width="8.25" style="202" customWidth="1"/>
    <col min="11280" max="11280" width="7" style="202" customWidth="1"/>
    <col min="11281" max="11281" width="11" style="202" customWidth="1"/>
    <col min="11282" max="11282" width="3.125" style="202" customWidth="1"/>
    <col min="11283" max="11520" width="9" style="202"/>
    <col min="11521" max="11521" width="11.625" style="202" customWidth="1"/>
    <col min="11522" max="11522" width="8.75" style="202" customWidth="1"/>
    <col min="11523" max="11523" width="5.375" style="202" customWidth="1"/>
    <col min="11524" max="11524" width="8.875" style="202" customWidth="1"/>
    <col min="11525" max="11525" width="7.875" style="202" customWidth="1"/>
    <col min="11526" max="11526" width="11.375" style="202" customWidth="1"/>
    <col min="11527" max="11527" width="8.25" style="202" customWidth="1"/>
    <col min="11528" max="11528" width="4.75" style="202" customWidth="1"/>
    <col min="11529" max="11529" width="9" style="202" customWidth="1"/>
    <col min="11530" max="11530" width="8.375" style="202" customWidth="1"/>
    <col min="11531" max="11531" width="11.375" style="202" customWidth="1"/>
    <col min="11532" max="11532" width="5.875" style="202" customWidth="1"/>
    <col min="11533" max="11533" width="8" style="202" customWidth="1"/>
    <col min="11534" max="11534" width="5.75" style="202" customWidth="1"/>
    <col min="11535" max="11535" width="8.25" style="202" customWidth="1"/>
    <col min="11536" max="11536" width="7" style="202" customWidth="1"/>
    <col min="11537" max="11537" width="11" style="202" customWidth="1"/>
    <col min="11538" max="11538" width="3.125" style="202" customWidth="1"/>
    <col min="11539" max="11776" width="9" style="202"/>
    <col min="11777" max="11777" width="11.625" style="202" customWidth="1"/>
    <col min="11778" max="11778" width="8.75" style="202" customWidth="1"/>
    <col min="11779" max="11779" width="5.375" style="202" customWidth="1"/>
    <col min="11780" max="11780" width="8.875" style="202" customWidth="1"/>
    <col min="11781" max="11781" width="7.875" style="202" customWidth="1"/>
    <col min="11782" max="11782" width="11.375" style="202" customWidth="1"/>
    <col min="11783" max="11783" width="8.25" style="202" customWidth="1"/>
    <col min="11784" max="11784" width="4.75" style="202" customWidth="1"/>
    <col min="11785" max="11785" width="9" style="202" customWidth="1"/>
    <col min="11786" max="11786" width="8.375" style="202" customWidth="1"/>
    <col min="11787" max="11787" width="11.375" style="202" customWidth="1"/>
    <col min="11788" max="11788" width="5.875" style="202" customWidth="1"/>
    <col min="11789" max="11789" width="8" style="202" customWidth="1"/>
    <col min="11790" max="11790" width="5.75" style="202" customWidth="1"/>
    <col min="11791" max="11791" width="8.25" style="202" customWidth="1"/>
    <col min="11792" max="11792" width="7" style="202" customWidth="1"/>
    <col min="11793" max="11793" width="11" style="202" customWidth="1"/>
    <col min="11794" max="11794" width="3.125" style="202" customWidth="1"/>
    <col min="11795" max="12032" width="9" style="202"/>
    <col min="12033" max="12033" width="11.625" style="202" customWidth="1"/>
    <col min="12034" max="12034" width="8.75" style="202" customWidth="1"/>
    <col min="12035" max="12035" width="5.375" style="202" customWidth="1"/>
    <col min="12036" max="12036" width="8.875" style="202" customWidth="1"/>
    <col min="12037" max="12037" width="7.875" style="202" customWidth="1"/>
    <col min="12038" max="12038" width="11.375" style="202" customWidth="1"/>
    <col min="12039" max="12039" width="8.25" style="202" customWidth="1"/>
    <col min="12040" max="12040" width="4.75" style="202" customWidth="1"/>
    <col min="12041" max="12041" width="9" style="202" customWidth="1"/>
    <col min="12042" max="12042" width="8.375" style="202" customWidth="1"/>
    <col min="12043" max="12043" width="11.375" style="202" customWidth="1"/>
    <col min="12044" max="12044" width="5.875" style="202" customWidth="1"/>
    <col min="12045" max="12045" width="8" style="202" customWidth="1"/>
    <col min="12046" max="12046" width="5.75" style="202" customWidth="1"/>
    <col min="12047" max="12047" width="8.25" style="202" customWidth="1"/>
    <col min="12048" max="12048" width="7" style="202" customWidth="1"/>
    <col min="12049" max="12049" width="11" style="202" customWidth="1"/>
    <col min="12050" max="12050" width="3.125" style="202" customWidth="1"/>
    <col min="12051" max="12288" width="9" style="202"/>
    <col min="12289" max="12289" width="11.625" style="202" customWidth="1"/>
    <col min="12290" max="12290" width="8.75" style="202" customWidth="1"/>
    <col min="12291" max="12291" width="5.375" style="202" customWidth="1"/>
    <col min="12292" max="12292" width="8.875" style="202" customWidth="1"/>
    <col min="12293" max="12293" width="7.875" style="202" customWidth="1"/>
    <col min="12294" max="12294" width="11.375" style="202" customWidth="1"/>
    <col min="12295" max="12295" width="8.25" style="202" customWidth="1"/>
    <col min="12296" max="12296" width="4.75" style="202" customWidth="1"/>
    <col min="12297" max="12297" width="9" style="202" customWidth="1"/>
    <col min="12298" max="12298" width="8.375" style="202" customWidth="1"/>
    <col min="12299" max="12299" width="11.375" style="202" customWidth="1"/>
    <col min="12300" max="12300" width="5.875" style="202" customWidth="1"/>
    <col min="12301" max="12301" width="8" style="202" customWidth="1"/>
    <col min="12302" max="12302" width="5.75" style="202" customWidth="1"/>
    <col min="12303" max="12303" width="8.25" style="202" customWidth="1"/>
    <col min="12304" max="12304" width="7" style="202" customWidth="1"/>
    <col min="12305" max="12305" width="11" style="202" customWidth="1"/>
    <col min="12306" max="12306" width="3.125" style="202" customWidth="1"/>
    <col min="12307" max="12544" width="9" style="202"/>
    <col min="12545" max="12545" width="11.625" style="202" customWidth="1"/>
    <col min="12546" max="12546" width="8.75" style="202" customWidth="1"/>
    <col min="12547" max="12547" width="5.375" style="202" customWidth="1"/>
    <col min="12548" max="12548" width="8.875" style="202" customWidth="1"/>
    <col min="12549" max="12549" width="7.875" style="202" customWidth="1"/>
    <col min="12550" max="12550" width="11.375" style="202" customWidth="1"/>
    <col min="12551" max="12551" width="8.25" style="202" customWidth="1"/>
    <col min="12552" max="12552" width="4.75" style="202" customWidth="1"/>
    <col min="12553" max="12553" width="9" style="202" customWidth="1"/>
    <col min="12554" max="12554" width="8.375" style="202" customWidth="1"/>
    <col min="12555" max="12555" width="11.375" style="202" customWidth="1"/>
    <col min="12556" max="12556" width="5.875" style="202" customWidth="1"/>
    <col min="12557" max="12557" width="8" style="202" customWidth="1"/>
    <col min="12558" max="12558" width="5.75" style="202" customWidth="1"/>
    <col min="12559" max="12559" width="8.25" style="202" customWidth="1"/>
    <col min="12560" max="12560" width="7" style="202" customWidth="1"/>
    <col min="12561" max="12561" width="11" style="202" customWidth="1"/>
    <col min="12562" max="12562" width="3.125" style="202" customWidth="1"/>
    <col min="12563" max="12800" width="9" style="202"/>
    <col min="12801" max="12801" width="11.625" style="202" customWidth="1"/>
    <col min="12802" max="12802" width="8.75" style="202" customWidth="1"/>
    <col min="12803" max="12803" width="5.375" style="202" customWidth="1"/>
    <col min="12804" max="12804" width="8.875" style="202" customWidth="1"/>
    <col min="12805" max="12805" width="7.875" style="202" customWidth="1"/>
    <col min="12806" max="12806" width="11.375" style="202" customWidth="1"/>
    <col min="12807" max="12807" width="8.25" style="202" customWidth="1"/>
    <col min="12808" max="12808" width="4.75" style="202" customWidth="1"/>
    <col min="12809" max="12809" width="9" style="202" customWidth="1"/>
    <col min="12810" max="12810" width="8.375" style="202" customWidth="1"/>
    <col min="12811" max="12811" width="11.375" style="202" customWidth="1"/>
    <col min="12812" max="12812" width="5.875" style="202" customWidth="1"/>
    <col min="12813" max="12813" width="8" style="202" customWidth="1"/>
    <col min="12814" max="12814" width="5.75" style="202" customWidth="1"/>
    <col min="12815" max="12815" width="8.25" style="202" customWidth="1"/>
    <col min="12816" max="12816" width="7" style="202" customWidth="1"/>
    <col min="12817" max="12817" width="11" style="202" customWidth="1"/>
    <col min="12818" max="12818" width="3.125" style="202" customWidth="1"/>
    <col min="12819" max="13056" width="9" style="202"/>
    <col min="13057" max="13057" width="11.625" style="202" customWidth="1"/>
    <col min="13058" max="13058" width="8.75" style="202" customWidth="1"/>
    <col min="13059" max="13059" width="5.375" style="202" customWidth="1"/>
    <col min="13060" max="13060" width="8.875" style="202" customWidth="1"/>
    <col min="13061" max="13061" width="7.875" style="202" customWidth="1"/>
    <col min="13062" max="13062" width="11.375" style="202" customWidth="1"/>
    <col min="13063" max="13063" width="8.25" style="202" customWidth="1"/>
    <col min="13064" max="13064" width="4.75" style="202" customWidth="1"/>
    <col min="13065" max="13065" width="9" style="202" customWidth="1"/>
    <col min="13066" max="13066" width="8.375" style="202" customWidth="1"/>
    <col min="13067" max="13067" width="11.375" style="202" customWidth="1"/>
    <col min="13068" max="13068" width="5.875" style="202" customWidth="1"/>
    <col min="13069" max="13069" width="8" style="202" customWidth="1"/>
    <col min="13070" max="13070" width="5.75" style="202" customWidth="1"/>
    <col min="13071" max="13071" width="8.25" style="202" customWidth="1"/>
    <col min="13072" max="13072" width="7" style="202" customWidth="1"/>
    <col min="13073" max="13073" width="11" style="202" customWidth="1"/>
    <col min="13074" max="13074" width="3.125" style="202" customWidth="1"/>
    <col min="13075" max="13312" width="9" style="202"/>
    <col min="13313" max="13313" width="11.625" style="202" customWidth="1"/>
    <col min="13314" max="13314" width="8.75" style="202" customWidth="1"/>
    <col min="13315" max="13315" width="5.375" style="202" customWidth="1"/>
    <col min="13316" max="13316" width="8.875" style="202" customWidth="1"/>
    <col min="13317" max="13317" width="7.875" style="202" customWidth="1"/>
    <col min="13318" max="13318" width="11.375" style="202" customWidth="1"/>
    <col min="13319" max="13319" width="8.25" style="202" customWidth="1"/>
    <col min="13320" max="13320" width="4.75" style="202" customWidth="1"/>
    <col min="13321" max="13321" width="9" style="202" customWidth="1"/>
    <col min="13322" max="13322" width="8.375" style="202" customWidth="1"/>
    <col min="13323" max="13323" width="11.375" style="202" customWidth="1"/>
    <col min="13324" max="13324" width="5.875" style="202" customWidth="1"/>
    <col min="13325" max="13325" width="8" style="202" customWidth="1"/>
    <col min="13326" max="13326" width="5.75" style="202" customWidth="1"/>
    <col min="13327" max="13327" width="8.25" style="202" customWidth="1"/>
    <col min="13328" max="13328" width="7" style="202" customWidth="1"/>
    <col min="13329" max="13329" width="11" style="202" customWidth="1"/>
    <col min="13330" max="13330" width="3.125" style="202" customWidth="1"/>
    <col min="13331" max="13568" width="9" style="202"/>
    <col min="13569" max="13569" width="11.625" style="202" customWidth="1"/>
    <col min="13570" max="13570" width="8.75" style="202" customWidth="1"/>
    <col min="13571" max="13571" width="5.375" style="202" customWidth="1"/>
    <col min="13572" max="13572" width="8.875" style="202" customWidth="1"/>
    <col min="13573" max="13573" width="7.875" style="202" customWidth="1"/>
    <col min="13574" max="13574" width="11.375" style="202" customWidth="1"/>
    <col min="13575" max="13575" width="8.25" style="202" customWidth="1"/>
    <col min="13576" max="13576" width="4.75" style="202" customWidth="1"/>
    <col min="13577" max="13577" width="9" style="202" customWidth="1"/>
    <col min="13578" max="13578" width="8.375" style="202" customWidth="1"/>
    <col min="13579" max="13579" width="11.375" style="202" customWidth="1"/>
    <col min="13580" max="13580" width="5.875" style="202" customWidth="1"/>
    <col min="13581" max="13581" width="8" style="202" customWidth="1"/>
    <col min="13582" max="13582" width="5.75" style="202" customWidth="1"/>
    <col min="13583" max="13583" width="8.25" style="202" customWidth="1"/>
    <col min="13584" max="13584" width="7" style="202" customWidth="1"/>
    <col min="13585" max="13585" width="11" style="202" customWidth="1"/>
    <col min="13586" max="13586" width="3.125" style="202" customWidth="1"/>
    <col min="13587" max="13824" width="9" style="202"/>
    <col min="13825" max="13825" width="11.625" style="202" customWidth="1"/>
    <col min="13826" max="13826" width="8.75" style="202" customWidth="1"/>
    <col min="13827" max="13827" width="5.375" style="202" customWidth="1"/>
    <col min="13828" max="13828" width="8.875" style="202" customWidth="1"/>
    <col min="13829" max="13829" width="7.875" style="202" customWidth="1"/>
    <col min="13830" max="13830" width="11.375" style="202" customWidth="1"/>
    <col min="13831" max="13831" width="8.25" style="202" customWidth="1"/>
    <col min="13832" max="13832" width="4.75" style="202" customWidth="1"/>
    <col min="13833" max="13833" width="9" style="202" customWidth="1"/>
    <col min="13834" max="13834" width="8.375" style="202" customWidth="1"/>
    <col min="13835" max="13835" width="11.375" style="202" customWidth="1"/>
    <col min="13836" max="13836" width="5.875" style="202" customWidth="1"/>
    <col min="13837" max="13837" width="8" style="202" customWidth="1"/>
    <col min="13838" max="13838" width="5.75" style="202" customWidth="1"/>
    <col min="13839" max="13839" width="8.25" style="202" customWidth="1"/>
    <col min="13840" max="13840" width="7" style="202" customWidth="1"/>
    <col min="13841" max="13841" width="11" style="202" customWidth="1"/>
    <col min="13842" max="13842" width="3.125" style="202" customWidth="1"/>
    <col min="13843" max="14080" width="9" style="202"/>
    <col min="14081" max="14081" width="11.625" style="202" customWidth="1"/>
    <col min="14082" max="14082" width="8.75" style="202" customWidth="1"/>
    <col min="14083" max="14083" width="5.375" style="202" customWidth="1"/>
    <col min="14084" max="14084" width="8.875" style="202" customWidth="1"/>
    <col min="14085" max="14085" width="7.875" style="202" customWidth="1"/>
    <col min="14086" max="14086" width="11.375" style="202" customWidth="1"/>
    <col min="14087" max="14087" width="8.25" style="202" customWidth="1"/>
    <col min="14088" max="14088" width="4.75" style="202" customWidth="1"/>
    <col min="14089" max="14089" width="9" style="202" customWidth="1"/>
    <col min="14090" max="14090" width="8.375" style="202" customWidth="1"/>
    <col min="14091" max="14091" width="11.375" style="202" customWidth="1"/>
    <col min="14092" max="14092" width="5.875" style="202" customWidth="1"/>
    <col min="14093" max="14093" width="8" style="202" customWidth="1"/>
    <col min="14094" max="14094" width="5.75" style="202" customWidth="1"/>
    <col min="14095" max="14095" width="8.25" style="202" customWidth="1"/>
    <col min="14096" max="14096" width="7" style="202" customWidth="1"/>
    <col min="14097" max="14097" width="11" style="202" customWidth="1"/>
    <col min="14098" max="14098" width="3.125" style="202" customWidth="1"/>
    <col min="14099" max="14336" width="9" style="202"/>
    <col min="14337" max="14337" width="11.625" style="202" customWidth="1"/>
    <col min="14338" max="14338" width="8.75" style="202" customWidth="1"/>
    <col min="14339" max="14339" width="5.375" style="202" customWidth="1"/>
    <col min="14340" max="14340" width="8.875" style="202" customWidth="1"/>
    <col min="14341" max="14341" width="7.875" style="202" customWidth="1"/>
    <col min="14342" max="14342" width="11.375" style="202" customWidth="1"/>
    <col min="14343" max="14343" width="8.25" style="202" customWidth="1"/>
    <col min="14344" max="14344" width="4.75" style="202" customWidth="1"/>
    <col min="14345" max="14345" width="9" style="202" customWidth="1"/>
    <col min="14346" max="14346" width="8.375" style="202" customWidth="1"/>
    <col min="14347" max="14347" width="11.375" style="202" customWidth="1"/>
    <col min="14348" max="14348" width="5.875" style="202" customWidth="1"/>
    <col min="14349" max="14349" width="8" style="202" customWidth="1"/>
    <col min="14350" max="14350" width="5.75" style="202" customWidth="1"/>
    <col min="14351" max="14351" width="8.25" style="202" customWidth="1"/>
    <col min="14352" max="14352" width="7" style="202" customWidth="1"/>
    <col min="14353" max="14353" width="11" style="202" customWidth="1"/>
    <col min="14354" max="14354" width="3.125" style="202" customWidth="1"/>
    <col min="14355" max="14592" width="9" style="202"/>
    <col min="14593" max="14593" width="11.625" style="202" customWidth="1"/>
    <col min="14594" max="14594" width="8.75" style="202" customWidth="1"/>
    <col min="14595" max="14595" width="5.375" style="202" customWidth="1"/>
    <col min="14596" max="14596" width="8.875" style="202" customWidth="1"/>
    <col min="14597" max="14597" width="7.875" style="202" customWidth="1"/>
    <col min="14598" max="14598" width="11.375" style="202" customWidth="1"/>
    <col min="14599" max="14599" width="8.25" style="202" customWidth="1"/>
    <col min="14600" max="14600" width="4.75" style="202" customWidth="1"/>
    <col min="14601" max="14601" width="9" style="202" customWidth="1"/>
    <col min="14602" max="14602" width="8.375" style="202" customWidth="1"/>
    <col min="14603" max="14603" width="11.375" style="202" customWidth="1"/>
    <col min="14604" max="14604" width="5.875" style="202" customWidth="1"/>
    <col min="14605" max="14605" width="8" style="202" customWidth="1"/>
    <col min="14606" max="14606" width="5.75" style="202" customWidth="1"/>
    <col min="14607" max="14607" width="8.25" style="202" customWidth="1"/>
    <col min="14608" max="14608" width="7" style="202" customWidth="1"/>
    <col min="14609" max="14609" width="11" style="202" customWidth="1"/>
    <col min="14610" max="14610" width="3.125" style="202" customWidth="1"/>
    <col min="14611" max="14848" width="9" style="202"/>
    <col min="14849" max="14849" width="11.625" style="202" customWidth="1"/>
    <col min="14850" max="14850" width="8.75" style="202" customWidth="1"/>
    <col min="14851" max="14851" width="5.375" style="202" customWidth="1"/>
    <col min="14852" max="14852" width="8.875" style="202" customWidth="1"/>
    <col min="14853" max="14853" width="7.875" style="202" customWidth="1"/>
    <col min="14854" max="14854" width="11.375" style="202" customWidth="1"/>
    <col min="14855" max="14855" width="8.25" style="202" customWidth="1"/>
    <col min="14856" max="14856" width="4.75" style="202" customWidth="1"/>
    <col min="14857" max="14857" width="9" style="202" customWidth="1"/>
    <col min="14858" max="14858" width="8.375" style="202" customWidth="1"/>
    <col min="14859" max="14859" width="11.375" style="202" customWidth="1"/>
    <col min="14860" max="14860" width="5.875" style="202" customWidth="1"/>
    <col min="14861" max="14861" width="8" style="202" customWidth="1"/>
    <col min="14862" max="14862" width="5.75" style="202" customWidth="1"/>
    <col min="14863" max="14863" width="8.25" style="202" customWidth="1"/>
    <col min="14864" max="14864" width="7" style="202" customWidth="1"/>
    <col min="14865" max="14865" width="11" style="202" customWidth="1"/>
    <col min="14866" max="14866" width="3.125" style="202" customWidth="1"/>
    <col min="14867" max="15104" width="9" style="202"/>
    <col min="15105" max="15105" width="11.625" style="202" customWidth="1"/>
    <col min="15106" max="15106" width="8.75" style="202" customWidth="1"/>
    <col min="15107" max="15107" width="5.375" style="202" customWidth="1"/>
    <col min="15108" max="15108" width="8.875" style="202" customWidth="1"/>
    <col min="15109" max="15109" width="7.875" style="202" customWidth="1"/>
    <col min="15110" max="15110" width="11.375" style="202" customWidth="1"/>
    <col min="15111" max="15111" width="8.25" style="202" customWidth="1"/>
    <col min="15112" max="15112" width="4.75" style="202" customWidth="1"/>
    <col min="15113" max="15113" width="9" style="202" customWidth="1"/>
    <col min="15114" max="15114" width="8.375" style="202" customWidth="1"/>
    <col min="15115" max="15115" width="11.375" style="202" customWidth="1"/>
    <col min="15116" max="15116" width="5.875" style="202" customWidth="1"/>
    <col min="15117" max="15117" width="8" style="202" customWidth="1"/>
    <col min="15118" max="15118" width="5.75" style="202" customWidth="1"/>
    <col min="15119" max="15119" width="8.25" style="202" customWidth="1"/>
    <col min="15120" max="15120" width="7" style="202" customWidth="1"/>
    <col min="15121" max="15121" width="11" style="202" customWidth="1"/>
    <col min="15122" max="15122" width="3.125" style="202" customWidth="1"/>
    <col min="15123" max="15360" width="9" style="202"/>
    <col min="15361" max="15361" width="11.625" style="202" customWidth="1"/>
    <col min="15362" max="15362" width="8.75" style="202" customWidth="1"/>
    <col min="15363" max="15363" width="5.375" style="202" customWidth="1"/>
    <col min="15364" max="15364" width="8.875" style="202" customWidth="1"/>
    <col min="15365" max="15365" width="7.875" style="202" customWidth="1"/>
    <col min="15366" max="15366" width="11.375" style="202" customWidth="1"/>
    <col min="15367" max="15367" width="8.25" style="202" customWidth="1"/>
    <col min="15368" max="15368" width="4.75" style="202" customWidth="1"/>
    <col min="15369" max="15369" width="9" style="202" customWidth="1"/>
    <col min="15370" max="15370" width="8.375" style="202" customWidth="1"/>
    <col min="15371" max="15371" width="11.375" style="202" customWidth="1"/>
    <col min="15372" max="15372" width="5.875" style="202" customWidth="1"/>
    <col min="15373" max="15373" width="8" style="202" customWidth="1"/>
    <col min="15374" max="15374" width="5.75" style="202" customWidth="1"/>
    <col min="15375" max="15375" width="8.25" style="202" customWidth="1"/>
    <col min="15376" max="15376" width="7" style="202" customWidth="1"/>
    <col min="15377" max="15377" width="11" style="202" customWidth="1"/>
    <col min="15378" max="15378" width="3.125" style="202" customWidth="1"/>
    <col min="15379" max="15616" width="9" style="202"/>
    <col min="15617" max="15617" width="11.625" style="202" customWidth="1"/>
    <col min="15618" max="15618" width="8.75" style="202" customWidth="1"/>
    <col min="15619" max="15619" width="5.375" style="202" customWidth="1"/>
    <col min="15620" max="15620" width="8.875" style="202" customWidth="1"/>
    <col min="15621" max="15621" width="7.875" style="202" customWidth="1"/>
    <col min="15622" max="15622" width="11.375" style="202" customWidth="1"/>
    <col min="15623" max="15623" width="8.25" style="202" customWidth="1"/>
    <col min="15624" max="15624" width="4.75" style="202" customWidth="1"/>
    <col min="15625" max="15625" width="9" style="202" customWidth="1"/>
    <col min="15626" max="15626" width="8.375" style="202" customWidth="1"/>
    <col min="15627" max="15627" width="11.375" style="202" customWidth="1"/>
    <col min="15628" max="15628" width="5.875" style="202" customWidth="1"/>
    <col min="15629" max="15629" width="8" style="202" customWidth="1"/>
    <col min="15630" max="15630" width="5.75" style="202" customWidth="1"/>
    <col min="15631" max="15631" width="8.25" style="202" customWidth="1"/>
    <col min="15632" max="15632" width="7" style="202" customWidth="1"/>
    <col min="15633" max="15633" width="11" style="202" customWidth="1"/>
    <col min="15634" max="15634" width="3.125" style="202" customWidth="1"/>
    <col min="15635" max="15872" width="9" style="202"/>
    <col min="15873" max="15873" width="11.625" style="202" customWidth="1"/>
    <col min="15874" max="15874" width="8.75" style="202" customWidth="1"/>
    <col min="15875" max="15875" width="5.375" style="202" customWidth="1"/>
    <col min="15876" max="15876" width="8.875" style="202" customWidth="1"/>
    <col min="15877" max="15877" width="7.875" style="202" customWidth="1"/>
    <col min="15878" max="15878" width="11.375" style="202" customWidth="1"/>
    <col min="15879" max="15879" width="8.25" style="202" customWidth="1"/>
    <col min="15880" max="15880" width="4.75" style="202" customWidth="1"/>
    <col min="15881" max="15881" width="9" style="202" customWidth="1"/>
    <col min="15882" max="15882" width="8.375" style="202" customWidth="1"/>
    <col min="15883" max="15883" width="11.375" style="202" customWidth="1"/>
    <col min="15884" max="15884" width="5.875" style="202" customWidth="1"/>
    <col min="15885" max="15885" width="8" style="202" customWidth="1"/>
    <col min="15886" max="15886" width="5.75" style="202" customWidth="1"/>
    <col min="15887" max="15887" width="8.25" style="202" customWidth="1"/>
    <col min="15888" max="15888" width="7" style="202" customWidth="1"/>
    <col min="15889" max="15889" width="11" style="202" customWidth="1"/>
    <col min="15890" max="15890" width="3.125" style="202" customWidth="1"/>
    <col min="15891" max="16128" width="9" style="202"/>
    <col min="16129" max="16129" width="11.625" style="202" customWidth="1"/>
    <col min="16130" max="16130" width="8.75" style="202" customWidth="1"/>
    <col min="16131" max="16131" width="5.375" style="202" customWidth="1"/>
    <col min="16132" max="16132" width="8.875" style="202" customWidth="1"/>
    <col min="16133" max="16133" width="7.875" style="202" customWidth="1"/>
    <col min="16134" max="16134" width="11.375" style="202" customWidth="1"/>
    <col min="16135" max="16135" width="8.25" style="202" customWidth="1"/>
    <col min="16136" max="16136" width="4.75" style="202" customWidth="1"/>
    <col min="16137" max="16137" width="9" style="202" customWidth="1"/>
    <col min="16138" max="16138" width="8.375" style="202" customWidth="1"/>
    <col min="16139" max="16139" width="11.375" style="202" customWidth="1"/>
    <col min="16140" max="16140" width="5.875" style="202" customWidth="1"/>
    <col min="16141" max="16141" width="8" style="202" customWidth="1"/>
    <col min="16142" max="16142" width="5.75" style="202" customWidth="1"/>
    <col min="16143" max="16143" width="8.25" style="202" customWidth="1"/>
    <col min="16144" max="16144" width="7" style="202" customWidth="1"/>
    <col min="16145" max="16145" width="11" style="202" customWidth="1"/>
    <col min="16146" max="16146" width="3.125" style="202" customWidth="1"/>
    <col min="16147" max="16384" width="9" style="202"/>
  </cols>
  <sheetData>
    <row r="1" spans="1:18" ht="24" customHeight="1" x14ac:dyDescent="0.4">
      <c r="A1" s="284"/>
      <c r="B1" s="284"/>
      <c r="C1" s="284"/>
      <c r="D1" s="285" t="s">
        <v>159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4"/>
      <c r="Q1" s="284"/>
      <c r="R1" s="201"/>
    </row>
    <row r="2" spans="1:18" ht="24" customHeight="1" x14ac:dyDescent="0.4">
      <c r="A2" s="284"/>
      <c r="B2" s="284"/>
      <c r="C2" s="284"/>
      <c r="D2" s="285" t="s">
        <v>160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03"/>
      <c r="Q2" s="204"/>
      <c r="R2" s="201"/>
    </row>
    <row r="3" spans="1:18" ht="24" customHeight="1" x14ac:dyDescent="0.4">
      <c r="A3" s="284" t="s">
        <v>194</v>
      </c>
      <c r="B3" s="284"/>
      <c r="C3" s="203"/>
      <c r="D3" s="285" t="s">
        <v>161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03"/>
      <c r="Q3" s="204"/>
      <c r="R3" s="201"/>
    </row>
    <row r="4" spans="1:18" ht="24" customHeight="1" x14ac:dyDescent="0.4">
      <c r="A4" s="284" t="s">
        <v>195</v>
      </c>
      <c r="B4" s="284"/>
      <c r="C4" s="203"/>
      <c r="D4" s="285" t="s">
        <v>346</v>
      </c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03"/>
      <c r="Q4" s="204"/>
      <c r="R4" s="201"/>
    </row>
    <row r="5" spans="1:18" ht="98.25" customHeight="1" x14ac:dyDescent="0.4">
      <c r="A5" s="205" t="s">
        <v>141</v>
      </c>
      <c r="B5" s="205" t="s">
        <v>142</v>
      </c>
      <c r="C5" s="205" t="s">
        <v>143</v>
      </c>
      <c r="D5" s="205" t="s">
        <v>144</v>
      </c>
      <c r="E5" s="205" t="s">
        <v>145</v>
      </c>
      <c r="F5" s="205" t="s">
        <v>146</v>
      </c>
      <c r="G5" s="205" t="s">
        <v>142</v>
      </c>
      <c r="H5" s="205" t="s">
        <v>147</v>
      </c>
      <c r="I5" s="205" t="s">
        <v>148</v>
      </c>
      <c r="J5" s="205" t="s">
        <v>22</v>
      </c>
      <c r="K5" s="205" t="s">
        <v>146</v>
      </c>
      <c r="L5" s="205" t="s">
        <v>149</v>
      </c>
      <c r="M5" s="205" t="s">
        <v>142</v>
      </c>
      <c r="N5" s="205" t="s">
        <v>150</v>
      </c>
      <c r="O5" s="205" t="s">
        <v>151</v>
      </c>
      <c r="P5" s="205" t="s">
        <v>22</v>
      </c>
      <c r="Q5" s="205" t="s">
        <v>146</v>
      </c>
      <c r="R5" s="201"/>
    </row>
    <row r="6" spans="1:18" ht="25.5" customHeight="1" x14ac:dyDescent="0.4">
      <c r="A6" s="169" t="s">
        <v>347</v>
      </c>
      <c r="B6" s="169" t="s">
        <v>206</v>
      </c>
      <c r="C6" s="169" t="s">
        <v>152</v>
      </c>
      <c r="D6" s="169" t="s">
        <v>348</v>
      </c>
      <c r="E6" s="170" t="s">
        <v>215</v>
      </c>
      <c r="F6" s="171" t="s">
        <v>153</v>
      </c>
      <c r="G6" s="169" t="s">
        <v>206</v>
      </c>
      <c r="H6" s="169" t="s">
        <v>154</v>
      </c>
      <c r="I6" s="169" t="s">
        <v>349</v>
      </c>
      <c r="J6" s="170" t="s">
        <v>215</v>
      </c>
      <c r="K6" s="171" t="s">
        <v>153</v>
      </c>
      <c r="L6" s="170"/>
      <c r="M6" s="169" t="s">
        <v>206</v>
      </c>
      <c r="N6" s="169" t="s">
        <v>130</v>
      </c>
      <c r="O6" s="169" t="s">
        <v>213</v>
      </c>
      <c r="P6" s="170" t="s">
        <v>215</v>
      </c>
      <c r="Q6" s="171" t="s">
        <v>153</v>
      </c>
      <c r="R6" s="201"/>
    </row>
    <row r="7" spans="1:18" ht="25.5" customHeight="1" x14ac:dyDescent="0.4">
      <c r="A7" s="169" t="s">
        <v>347</v>
      </c>
      <c r="B7" s="169"/>
      <c r="C7" s="169" t="s">
        <v>152</v>
      </c>
      <c r="D7" s="170"/>
      <c r="E7" s="170" t="s">
        <v>215</v>
      </c>
      <c r="F7" s="170"/>
      <c r="G7" s="169"/>
      <c r="H7" s="169"/>
      <c r="I7" s="169"/>
      <c r="J7" s="170" t="s">
        <v>215</v>
      </c>
      <c r="K7" s="170"/>
      <c r="L7" s="170" t="s">
        <v>133</v>
      </c>
      <c r="M7" s="170"/>
      <c r="N7" s="169"/>
      <c r="O7" s="170"/>
      <c r="P7" s="170"/>
      <c r="Q7" s="169"/>
      <c r="R7" s="201"/>
    </row>
    <row r="8" spans="1:18" ht="25.5" customHeight="1" x14ac:dyDescent="0.4">
      <c r="A8" s="169" t="s">
        <v>350</v>
      </c>
      <c r="B8" s="169" t="s">
        <v>217</v>
      </c>
      <c r="C8" s="169" t="s">
        <v>152</v>
      </c>
      <c r="D8" s="169" t="s">
        <v>351</v>
      </c>
      <c r="E8" s="170" t="s">
        <v>187</v>
      </c>
      <c r="F8" s="171" t="s">
        <v>153</v>
      </c>
      <c r="G8" s="169" t="s">
        <v>217</v>
      </c>
      <c r="H8" s="169" t="s">
        <v>154</v>
      </c>
      <c r="I8" s="169" t="s">
        <v>352</v>
      </c>
      <c r="J8" s="170" t="s">
        <v>187</v>
      </c>
      <c r="K8" s="171" t="s">
        <v>153</v>
      </c>
      <c r="L8" s="170"/>
      <c r="M8" s="169" t="s">
        <v>217</v>
      </c>
      <c r="N8" s="169" t="s">
        <v>130</v>
      </c>
      <c r="O8" s="169" t="s">
        <v>218</v>
      </c>
      <c r="P8" s="170" t="s">
        <v>187</v>
      </c>
      <c r="Q8" s="171" t="s">
        <v>153</v>
      </c>
      <c r="R8" s="201"/>
    </row>
    <row r="9" spans="1:18" ht="25.5" customHeight="1" x14ac:dyDescent="0.4">
      <c r="A9" s="169" t="s">
        <v>350</v>
      </c>
      <c r="B9" s="169"/>
      <c r="C9" s="169" t="s">
        <v>152</v>
      </c>
      <c r="D9" s="170"/>
      <c r="E9" s="170" t="s">
        <v>187</v>
      </c>
      <c r="F9" s="170"/>
      <c r="G9" s="169"/>
      <c r="H9" s="169"/>
      <c r="I9" s="169"/>
      <c r="J9" s="170" t="s">
        <v>187</v>
      </c>
      <c r="K9" s="170"/>
      <c r="L9" s="170" t="s">
        <v>133</v>
      </c>
      <c r="M9" s="170"/>
      <c r="N9" s="169"/>
      <c r="O9" s="170"/>
      <c r="P9" s="170"/>
      <c r="Q9" s="169"/>
      <c r="R9" s="201"/>
    </row>
    <row r="10" spans="1:18" ht="25.5" customHeight="1" x14ac:dyDescent="0.4">
      <c r="A10" s="169" t="s">
        <v>353</v>
      </c>
      <c r="B10" s="169" t="s">
        <v>221</v>
      </c>
      <c r="C10" s="169" t="s">
        <v>152</v>
      </c>
      <c r="D10" s="169" t="s">
        <v>354</v>
      </c>
      <c r="E10" s="170" t="s">
        <v>235</v>
      </c>
      <c r="F10" s="171" t="s">
        <v>153</v>
      </c>
      <c r="G10" s="169" t="s">
        <v>221</v>
      </c>
      <c r="H10" s="169" t="s">
        <v>154</v>
      </c>
      <c r="I10" s="169" t="s">
        <v>355</v>
      </c>
      <c r="J10" s="170" t="s">
        <v>235</v>
      </c>
      <c r="K10" s="171" t="s">
        <v>153</v>
      </c>
      <c r="L10" s="170"/>
      <c r="M10" s="169" t="s">
        <v>221</v>
      </c>
      <c r="N10" s="169" t="s">
        <v>130</v>
      </c>
      <c r="O10" s="169" t="s">
        <v>233</v>
      </c>
      <c r="P10" s="170" t="s">
        <v>235</v>
      </c>
      <c r="Q10" s="171" t="s">
        <v>153</v>
      </c>
      <c r="R10" s="201"/>
    </row>
    <row r="11" spans="1:18" ht="25.5" customHeight="1" x14ac:dyDescent="0.4">
      <c r="A11" s="169" t="s">
        <v>353</v>
      </c>
      <c r="B11" s="169"/>
      <c r="C11" s="169" t="s">
        <v>152</v>
      </c>
      <c r="D11" s="170"/>
      <c r="E11" s="170" t="s">
        <v>235</v>
      </c>
      <c r="F11" s="170"/>
      <c r="G11" s="169"/>
      <c r="H11" s="169"/>
      <c r="I11" s="169"/>
      <c r="J11" s="170" t="s">
        <v>235</v>
      </c>
      <c r="K11" s="170"/>
      <c r="L11" s="170" t="s">
        <v>133</v>
      </c>
      <c r="M11" s="170"/>
      <c r="N11" s="169"/>
      <c r="O11" s="170"/>
      <c r="P11" s="170"/>
      <c r="Q11" s="169"/>
      <c r="R11" s="201"/>
    </row>
    <row r="12" spans="1:18" ht="25.5" customHeight="1" x14ac:dyDescent="0.4">
      <c r="A12" s="169" t="s">
        <v>356</v>
      </c>
      <c r="B12" s="169" t="s">
        <v>221</v>
      </c>
      <c r="C12" s="169" t="s">
        <v>152</v>
      </c>
      <c r="D12" s="169" t="s">
        <v>357</v>
      </c>
      <c r="E12" s="170" t="s">
        <v>187</v>
      </c>
      <c r="F12" s="171" t="s">
        <v>153</v>
      </c>
      <c r="G12" s="169" t="s">
        <v>221</v>
      </c>
      <c r="H12" s="169" t="s">
        <v>154</v>
      </c>
      <c r="I12" s="169" t="s">
        <v>358</v>
      </c>
      <c r="J12" s="170" t="s">
        <v>187</v>
      </c>
      <c r="K12" s="171" t="s">
        <v>153</v>
      </c>
      <c r="L12" s="170"/>
      <c r="M12" s="169" t="s">
        <v>221</v>
      </c>
      <c r="N12" s="169" t="s">
        <v>130</v>
      </c>
      <c r="O12" s="169" t="s">
        <v>236</v>
      </c>
      <c r="P12" s="170" t="s">
        <v>187</v>
      </c>
      <c r="Q12" s="171" t="s">
        <v>153</v>
      </c>
      <c r="R12" s="201"/>
    </row>
    <row r="13" spans="1:18" ht="25.5" customHeight="1" x14ac:dyDescent="0.4">
      <c r="A13" s="169" t="s">
        <v>356</v>
      </c>
      <c r="B13" s="169"/>
      <c r="C13" s="169" t="s">
        <v>152</v>
      </c>
      <c r="D13" s="170"/>
      <c r="E13" s="170" t="s">
        <v>187</v>
      </c>
      <c r="F13" s="170"/>
      <c r="G13" s="169"/>
      <c r="H13" s="169"/>
      <c r="I13" s="169"/>
      <c r="J13" s="170" t="s">
        <v>187</v>
      </c>
      <c r="K13" s="170"/>
      <c r="L13" s="170" t="s">
        <v>133</v>
      </c>
      <c r="M13" s="170"/>
      <c r="N13" s="169"/>
      <c r="O13" s="170"/>
      <c r="P13" s="170"/>
      <c r="Q13" s="169"/>
      <c r="R13" s="201"/>
    </row>
    <row r="14" spans="1:18" ht="25.5" customHeight="1" x14ac:dyDescent="0.4">
      <c r="A14" s="169" t="s">
        <v>359</v>
      </c>
      <c r="B14" s="169" t="s">
        <v>239</v>
      </c>
      <c r="C14" s="169" t="s">
        <v>152</v>
      </c>
      <c r="D14" s="169" t="s">
        <v>360</v>
      </c>
      <c r="E14" s="170" t="s">
        <v>242</v>
      </c>
      <c r="F14" s="171" t="s">
        <v>153</v>
      </c>
      <c r="G14" s="169" t="s">
        <v>239</v>
      </c>
      <c r="H14" s="169" t="s">
        <v>154</v>
      </c>
      <c r="I14" s="169" t="s">
        <v>361</v>
      </c>
      <c r="J14" s="170" t="s">
        <v>242</v>
      </c>
      <c r="K14" s="171" t="s">
        <v>153</v>
      </c>
      <c r="L14" s="170"/>
      <c r="M14" s="169" t="s">
        <v>239</v>
      </c>
      <c r="N14" s="169" t="s">
        <v>130</v>
      </c>
      <c r="O14" s="169" t="s">
        <v>240</v>
      </c>
      <c r="P14" s="170" t="s">
        <v>242</v>
      </c>
      <c r="Q14" s="171" t="s">
        <v>153</v>
      </c>
      <c r="R14" s="201"/>
    </row>
    <row r="15" spans="1:18" ht="25.5" customHeight="1" x14ac:dyDescent="0.4">
      <c r="A15" s="169" t="s">
        <v>359</v>
      </c>
      <c r="B15" s="169"/>
      <c r="C15" s="169" t="s">
        <v>152</v>
      </c>
      <c r="D15" s="170"/>
      <c r="E15" s="170" t="s">
        <v>242</v>
      </c>
      <c r="F15" s="170"/>
      <c r="G15" s="169"/>
      <c r="H15" s="169"/>
      <c r="I15" s="169"/>
      <c r="J15" s="170" t="s">
        <v>242</v>
      </c>
      <c r="K15" s="170"/>
      <c r="L15" s="170" t="s">
        <v>133</v>
      </c>
      <c r="M15" s="170"/>
      <c r="N15" s="169"/>
      <c r="O15" s="170"/>
      <c r="P15" s="170"/>
      <c r="Q15" s="169"/>
      <c r="R15" s="201"/>
    </row>
    <row r="16" spans="1:18" ht="25.5" customHeight="1" x14ac:dyDescent="0.4">
      <c r="A16" s="169" t="s">
        <v>362</v>
      </c>
      <c r="B16" s="169" t="s">
        <v>239</v>
      </c>
      <c r="C16" s="169" t="s">
        <v>152</v>
      </c>
      <c r="D16" s="169" t="s">
        <v>363</v>
      </c>
      <c r="E16" s="170" t="s">
        <v>245</v>
      </c>
      <c r="F16" s="171" t="s">
        <v>153</v>
      </c>
      <c r="G16" s="169" t="s">
        <v>239</v>
      </c>
      <c r="H16" s="169" t="s">
        <v>154</v>
      </c>
      <c r="I16" s="169" t="s">
        <v>364</v>
      </c>
      <c r="J16" s="170" t="s">
        <v>245</v>
      </c>
      <c r="K16" s="171" t="s">
        <v>153</v>
      </c>
      <c r="L16" s="170"/>
      <c r="M16" s="169" t="s">
        <v>239</v>
      </c>
      <c r="N16" s="169" t="s">
        <v>130</v>
      </c>
      <c r="O16" s="169" t="s">
        <v>243</v>
      </c>
      <c r="P16" s="170" t="s">
        <v>245</v>
      </c>
      <c r="Q16" s="171" t="s">
        <v>153</v>
      </c>
      <c r="R16" s="201"/>
    </row>
    <row r="17" spans="1:18" ht="25.5" customHeight="1" x14ac:dyDescent="0.4">
      <c r="A17" s="169" t="s">
        <v>362</v>
      </c>
      <c r="B17" s="169"/>
      <c r="C17" s="169" t="s">
        <v>152</v>
      </c>
      <c r="D17" s="170"/>
      <c r="E17" s="170" t="s">
        <v>245</v>
      </c>
      <c r="F17" s="170"/>
      <c r="G17" s="169"/>
      <c r="H17" s="169"/>
      <c r="I17" s="169"/>
      <c r="J17" s="170" t="s">
        <v>245</v>
      </c>
      <c r="K17" s="170"/>
      <c r="L17" s="170" t="s">
        <v>133</v>
      </c>
      <c r="M17" s="170"/>
      <c r="N17" s="169"/>
      <c r="O17" s="170"/>
      <c r="P17" s="170"/>
      <c r="Q17" s="169"/>
      <c r="R17" s="201"/>
    </row>
    <row r="18" spans="1:18" ht="25.5" customHeight="1" x14ac:dyDescent="0.4">
      <c r="A18" s="169" t="s">
        <v>365</v>
      </c>
      <c r="B18" s="169" t="s">
        <v>247</v>
      </c>
      <c r="C18" s="169" t="s">
        <v>152</v>
      </c>
      <c r="D18" s="169" t="s">
        <v>366</v>
      </c>
      <c r="E18" s="170" t="s">
        <v>259</v>
      </c>
      <c r="F18" s="171" t="s">
        <v>153</v>
      </c>
      <c r="G18" s="169" t="s">
        <v>247</v>
      </c>
      <c r="H18" s="169" t="s">
        <v>154</v>
      </c>
      <c r="I18" s="169" t="s">
        <v>367</v>
      </c>
      <c r="J18" s="170" t="s">
        <v>259</v>
      </c>
      <c r="K18" s="171" t="s">
        <v>153</v>
      </c>
      <c r="L18" s="170"/>
      <c r="M18" s="169" t="s">
        <v>247</v>
      </c>
      <c r="N18" s="169" t="s">
        <v>130</v>
      </c>
      <c r="O18" s="169" t="s">
        <v>257</v>
      </c>
      <c r="P18" s="170" t="s">
        <v>259</v>
      </c>
      <c r="Q18" s="171" t="s">
        <v>153</v>
      </c>
      <c r="R18" s="201"/>
    </row>
    <row r="19" spans="1:18" ht="25.5" customHeight="1" x14ac:dyDescent="0.4">
      <c r="A19" s="169" t="s">
        <v>365</v>
      </c>
      <c r="B19" s="169"/>
      <c r="C19" s="169" t="s">
        <v>152</v>
      </c>
      <c r="D19" s="170"/>
      <c r="E19" s="170" t="s">
        <v>259</v>
      </c>
      <c r="F19" s="170"/>
      <c r="G19" s="169"/>
      <c r="H19" s="169"/>
      <c r="I19" s="169"/>
      <c r="J19" s="170" t="s">
        <v>259</v>
      </c>
      <c r="K19" s="170"/>
      <c r="L19" s="170" t="s">
        <v>133</v>
      </c>
      <c r="M19" s="170"/>
      <c r="N19" s="169"/>
      <c r="O19" s="170"/>
      <c r="P19" s="170"/>
      <c r="Q19" s="169"/>
      <c r="R19" s="201"/>
    </row>
    <row r="20" spans="1:18" ht="25.5" customHeight="1" x14ac:dyDescent="0.4">
      <c r="A20" s="169" t="s">
        <v>368</v>
      </c>
      <c r="B20" s="169" t="s">
        <v>261</v>
      </c>
      <c r="C20" s="169" t="s">
        <v>152</v>
      </c>
      <c r="D20" s="169" t="s">
        <v>369</v>
      </c>
      <c r="E20" s="170" t="s">
        <v>264</v>
      </c>
      <c r="F20" s="171" t="s">
        <v>153</v>
      </c>
      <c r="G20" s="169" t="s">
        <v>261</v>
      </c>
      <c r="H20" s="169" t="s">
        <v>154</v>
      </c>
      <c r="I20" s="169" t="s">
        <v>370</v>
      </c>
      <c r="J20" s="170" t="s">
        <v>264</v>
      </c>
      <c r="K20" s="171" t="s">
        <v>153</v>
      </c>
      <c r="L20" s="170"/>
      <c r="M20" s="169" t="s">
        <v>261</v>
      </c>
      <c r="N20" s="169" t="s">
        <v>130</v>
      </c>
      <c r="O20" s="169" t="s">
        <v>262</v>
      </c>
      <c r="P20" s="170" t="s">
        <v>264</v>
      </c>
      <c r="Q20" s="171" t="s">
        <v>153</v>
      </c>
      <c r="R20" s="201"/>
    </row>
    <row r="21" spans="1:18" ht="25.5" customHeight="1" x14ac:dyDescent="0.4">
      <c r="A21" s="169" t="s">
        <v>368</v>
      </c>
      <c r="B21" s="169"/>
      <c r="C21" s="169" t="s">
        <v>152</v>
      </c>
      <c r="D21" s="170"/>
      <c r="E21" s="170" t="s">
        <v>264</v>
      </c>
      <c r="F21" s="170"/>
      <c r="G21" s="169"/>
      <c r="H21" s="169"/>
      <c r="I21" s="169"/>
      <c r="J21" s="170" t="s">
        <v>264</v>
      </c>
      <c r="K21" s="170"/>
      <c r="L21" s="170" t="s">
        <v>133</v>
      </c>
      <c r="M21" s="170"/>
      <c r="N21" s="169"/>
      <c r="O21" s="170"/>
      <c r="P21" s="170"/>
      <c r="Q21" s="169"/>
      <c r="R21" s="201"/>
    </row>
    <row r="22" spans="1:18" ht="25.5" customHeight="1" x14ac:dyDescent="0.4">
      <c r="A22" s="169" t="s">
        <v>371</v>
      </c>
      <c r="B22" s="169" t="s">
        <v>266</v>
      </c>
      <c r="C22" s="169" t="s">
        <v>152</v>
      </c>
      <c r="D22" s="169" t="s">
        <v>372</v>
      </c>
      <c r="E22" s="170" t="s">
        <v>269</v>
      </c>
      <c r="F22" s="171" t="s">
        <v>153</v>
      </c>
      <c r="G22" s="169" t="s">
        <v>266</v>
      </c>
      <c r="H22" s="169" t="s">
        <v>154</v>
      </c>
      <c r="I22" s="169" t="s">
        <v>373</v>
      </c>
      <c r="J22" s="170" t="s">
        <v>269</v>
      </c>
      <c r="K22" s="171" t="s">
        <v>153</v>
      </c>
      <c r="L22" s="170"/>
      <c r="M22" s="169" t="s">
        <v>266</v>
      </c>
      <c r="N22" s="169" t="s">
        <v>130</v>
      </c>
      <c r="O22" s="169" t="s">
        <v>267</v>
      </c>
      <c r="P22" s="170" t="s">
        <v>269</v>
      </c>
      <c r="Q22" s="171" t="s">
        <v>153</v>
      </c>
      <c r="R22" s="201"/>
    </row>
    <row r="23" spans="1:18" ht="25.5" customHeight="1" x14ac:dyDescent="0.4">
      <c r="A23" s="169" t="s">
        <v>371</v>
      </c>
      <c r="B23" s="169"/>
      <c r="C23" s="169" t="s">
        <v>152</v>
      </c>
      <c r="D23" s="170"/>
      <c r="E23" s="170" t="s">
        <v>269</v>
      </c>
      <c r="F23" s="170"/>
      <c r="G23" s="169"/>
      <c r="H23" s="169"/>
      <c r="I23" s="169"/>
      <c r="J23" s="170" t="s">
        <v>269</v>
      </c>
      <c r="K23" s="170"/>
      <c r="L23" s="170" t="s">
        <v>133</v>
      </c>
      <c r="M23" s="170"/>
      <c r="N23" s="169"/>
      <c r="O23" s="170"/>
      <c r="P23" s="170"/>
      <c r="Q23" s="169"/>
      <c r="R23" s="201"/>
    </row>
    <row r="24" spans="1:18" ht="25.5" customHeight="1" x14ac:dyDescent="0.4">
      <c r="A24" s="169" t="s">
        <v>374</v>
      </c>
      <c r="B24" s="169" t="s">
        <v>271</v>
      </c>
      <c r="C24" s="169" t="s">
        <v>152</v>
      </c>
      <c r="D24" s="169" t="s">
        <v>375</v>
      </c>
      <c r="E24" s="170" t="s">
        <v>179</v>
      </c>
      <c r="F24" s="171" t="s">
        <v>153</v>
      </c>
      <c r="G24" s="169" t="s">
        <v>271</v>
      </c>
      <c r="H24" s="169" t="s">
        <v>154</v>
      </c>
      <c r="I24" s="169" t="s">
        <v>376</v>
      </c>
      <c r="J24" s="170" t="s">
        <v>179</v>
      </c>
      <c r="K24" s="171" t="s">
        <v>153</v>
      </c>
      <c r="L24" s="170"/>
      <c r="M24" s="169" t="s">
        <v>271</v>
      </c>
      <c r="N24" s="169" t="s">
        <v>130</v>
      </c>
      <c r="O24" s="169" t="s">
        <v>275</v>
      </c>
      <c r="P24" s="170" t="s">
        <v>179</v>
      </c>
      <c r="Q24" s="171" t="s">
        <v>153</v>
      </c>
      <c r="R24" s="201"/>
    </row>
    <row r="25" spans="1:18" ht="25.5" customHeight="1" x14ac:dyDescent="0.4">
      <c r="A25" s="169" t="s">
        <v>374</v>
      </c>
      <c r="B25" s="169"/>
      <c r="C25" s="169" t="s">
        <v>152</v>
      </c>
      <c r="D25" s="170"/>
      <c r="E25" s="170" t="s">
        <v>179</v>
      </c>
      <c r="F25" s="170"/>
      <c r="G25" s="169"/>
      <c r="H25" s="169"/>
      <c r="I25" s="169"/>
      <c r="J25" s="170" t="s">
        <v>179</v>
      </c>
      <c r="K25" s="170"/>
      <c r="L25" s="170" t="s">
        <v>133</v>
      </c>
      <c r="M25" s="170"/>
      <c r="N25" s="169"/>
      <c r="O25" s="170"/>
      <c r="P25" s="170"/>
      <c r="Q25" s="169"/>
      <c r="R25" s="201"/>
    </row>
    <row r="26" spans="1:18" ht="25.5" customHeight="1" x14ac:dyDescent="0.4">
      <c r="A26" s="169" t="s">
        <v>377</v>
      </c>
      <c r="B26" s="169" t="s">
        <v>271</v>
      </c>
      <c r="C26" s="169" t="s">
        <v>152</v>
      </c>
      <c r="D26" s="169" t="s">
        <v>378</v>
      </c>
      <c r="E26" s="170" t="s">
        <v>279</v>
      </c>
      <c r="F26" s="171" t="s">
        <v>153</v>
      </c>
      <c r="G26" s="169" t="s">
        <v>271</v>
      </c>
      <c r="H26" s="169" t="s">
        <v>154</v>
      </c>
      <c r="I26" s="169" t="s">
        <v>379</v>
      </c>
      <c r="J26" s="170" t="s">
        <v>279</v>
      </c>
      <c r="K26" s="171" t="s">
        <v>153</v>
      </c>
      <c r="L26" s="170"/>
      <c r="M26" s="169" t="s">
        <v>271</v>
      </c>
      <c r="N26" s="169" t="s">
        <v>130</v>
      </c>
      <c r="O26" s="169" t="s">
        <v>277</v>
      </c>
      <c r="P26" s="170" t="s">
        <v>279</v>
      </c>
      <c r="Q26" s="171" t="s">
        <v>153</v>
      </c>
      <c r="R26" s="201"/>
    </row>
    <row r="27" spans="1:18" ht="25.5" customHeight="1" x14ac:dyDescent="0.4">
      <c r="A27" s="169" t="s">
        <v>377</v>
      </c>
      <c r="B27" s="169"/>
      <c r="C27" s="169" t="s">
        <v>152</v>
      </c>
      <c r="D27" s="170"/>
      <c r="E27" s="170" t="s">
        <v>279</v>
      </c>
      <c r="F27" s="170"/>
      <c r="G27" s="169"/>
      <c r="H27" s="169"/>
      <c r="I27" s="169"/>
      <c r="J27" s="170" t="s">
        <v>279</v>
      </c>
      <c r="K27" s="170"/>
      <c r="L27" s="170" t="s">
        <v>133</v>
      </c>
      <c r="M27" s="170"/>
      <c r="N27" s="169"/>
      <c r="O27" s="170"/>
      <c r="P27" s="170"/>
      <c r="Q27" s="169"/>
      <c r="R27" s="201"/>
    </row>
    <row r="28" spans="1:18" ht="25.5" customHeight="1" x14ac:dyDescent="0.4">
      <c r="A28" s="169" t="s">
        <v>380</v>
      </c>
      <c r="B28" s="169" t="s">
        <v>299</v>
      </c>
      <c r="C28" s="169" t="s">
        <v>152</v>
      </c>
      <c r="D28" s="169" t="s">
        <v>381</v>
      </c>
      <c r="E28" s="170" t="s">
        <v>302</v>
      </c>
      <c r="F28" s="171" t="s">
        <v>153</v>
      </c>
      <c r="G28" s="169" t="s">
        <v>299</v>
      </c>
      <c r="H28" s="169" t="s">
        <v>154</v>
      </c>
      <c r="I28" s="169" t="s">
        <v>382</v>
      </c>
      <c r="J28" s="170" t="s">
        <v>302</v>
      </c>
      <c r="K28" s="171" t="s">
        <v>153</v>
      </c>
      <c r="L28" s="170"/>
      <c r="M28" s="169" t="s">
        <v>299</v>
      </c>
      <c r="N28" s="169" t="s">
        <v>130</v>
      </c>
      <c r="O28" s="169" t="s">
        <v>300</v>
      </c>
      <c r="P28" s="170" t="s">
        <v>302</v>
      </c>
      <c r="Q28" s="171" t="s">
        <v>153</v>
      </c>
      <c r="R28" s="201"/>
    </row>
    <row r="29" spans="1:18" ht="25.5" customHeight="1" x14ac:dyDescent="0.4">
      <c r="A29" s="169" t="s">
        <v>380</v>
      </c>
      <c r="B29" s="169"/>
      <c r="C29" s="169" t="s">
        <v>152</v>
      </c>
      <c r="D29" s="170"/>
      <c r="E29" s="170" t="s">
        <v>302</v>
      </c>
      <c r="F29" s="170"/>
      <c r="G29" s="169"/>
      <c r="H29" s="169"/>
      <c r="I29" s="169"/>
      <c r="J29" s="170" t="s">
        <v>302</v>
      </c>
      <c r="K29" s="170"/>
      <c r="L29" s="170" t="s">
        <v>133</v>
      </c>
      <c r="M29" s="170"/>
      <c r="N29" s="169"/>
      <c r="O29" s="170"/>
      <c r="P29" s="170"/>
      <c r="Q29" s="169"/>
      <c r="R29" s="201"/>
    </row>
    <row r="30" spans="1:18" ht="25.5" customHeight="1" x14ac:dyDescent="0.4">
      <c r="A30" s="169" t="s">
        <v>383</v>
      </c>
      <c r="B30" s="169" t="s">
        <v>304</v>
      </c>
      <c r="C30" s="169" t="s">
        <v>152</v>
      </c>
      <c r="D30" s="169" t="s">
        <v>384</v>
      </c>
      <c r="E30" s="170" t="s">
        <v>191</v>
      </c>
      <c r="F30" s="171" t="s">
        <v>153</v>
      </c>
      <c r="G30" s="169" t="s">
        <v>304</v>
      </c>
      <c r="H30" s="169" t="s">
        <v>154</v>
      </c>
      <c r="I30" s="169" t="s">
        <v>385</v>
      </c>
      <c r="J30" s="170" t="s">
        <v>191</v>
      </c>
      <c r="K30" s="171" t="s">
        <v>153</v>
      </c>
      <c r="L30" s="170"/>
      <c r="M30" s="169" t="s">
        <v>304</v>
      </c>
      <c r="N30" s="169" t="s">
        <v>130</v>
      </c>
      <c r="O30" s="169" t="s">
        <v>308</v>
      </c>
      <c r="P30" s="170" t="s">
        <v>191</v>
      </c>
      <c r="Q30" s="171" t="s">
        <v>153</v>
      </c>
      <c r="R30" s="201"/>
    </row>
    <row r="31" spans="1:18" ht="25.5" customHeight="1" x14ac:dyDescent="0.4">
      <c r="A31" s="169" t="s">
        <v>383</v>
      </c>
      <c r="B31" s="169"/>
      <c r="C31" s="169" t="s">
        <v>152</v>
      </c>
      <c r="D31" s="170"/>
      <c r="E31" s="170" t="s">
        <v>191</v>
      </c>
      <c r="F31" s="170"/>
      <c r="G31" s="169"/>
      <c r="H31" s="169"/>
      <c r="I31" s="169"/>
      <c r="J31" s="170" t="s">
        <v>191</v>
      </c>
      <c r="K31" s="170"/>
      <c r="L31" s="170" t="s">
        <v>133</v>
      </c>
      <c r="M31" s="170"/>
      <c r="N31" s="169"/>
      <c r="O31" s="170"/>
      <c r="P31" s="170"/>
      <c r="Q31" s="169"/>
      <c r="R31" s="201"/>
    </row>
    <row r="32" spans="1:18" ht="25.5" customHeight="1" x14ac:dyDescent="0.4">
      <c r="A32" s="169" t="s">
        <v>386</v>
      </c>
      <c r="B32" s="169" t="s">
        <v>311</v>
      </c>
      <c r="C32" s="169" t="s">
        <v>152</v>
      </c>
      <c r="D32" s="169" t="s">
        <v>387</v>
      </c>
      <c r="E32" s="170" t="s">
        <v>316</v>
      </c>
      <c r="F32" s="171" t="s">
        <v>153</v>
      </c>
      <c r="G32" s="169" t="s">
        <v>311</v>
      </c>
      <c r="H32" s="169" t="s">
        <v>154</v>
      </c>
      <c r="I32" s="169" t="s">
        <v>388</v>
      </c>
      <c r="J32" s="170" t="s">
        <v>316</v>
      </c>
      <c r="K32" s="171" t="s">
        <v>153</v>
      </c>
      <c r="L32" s="170"/>
      <c r="M32" s="169" t="s">
        <v>311</v>
      </c>
      <c r="N32" s="169" t="s">
        <v>130</v>
      </c>
      <c r="O32" s="169" t="s">
        <v>314</v>
      </c>
      <c r="P32" s="170" t="s">
        <v>316</v>
      </c>
      <c r="Q32" s="171" t="s">
        <v>153</v>
      </c>
      <c r="R32" s="201"/>
    </row>
    <row r="33" spans="1:19" ht="25.5" customHeight="1" x14ac:dyDescent="0.4">
      <c r="A33" s="169" t="s">
        <v>386</v>
      </c>
      <c r="B33" s="169"/>
      <c r="C33" s="169" t="s">
        <v>152</v>
      </c>
      <c r="D33" s="170"/>
      <c r="E33" s="170" t="s">
        <v>316</v>
      </c>
      <c r="F33" s="170"/>
      <c r="G33" s="169"/>
      <c r="H33" s="169"/>
      <c r="I33" s="169"/>
      <c r="J33" s="170" t="s">
        <v>316</v>
      </c>
      <c r="K33" s="170"/>
      <c r="L33" s="170" t="s">
        <v>133</v>
      </c>
      <c r="M33" s="170"/>
      <c r="N33" s="169"/>
      <c r="O33" s="170"/>
      <c r="P33" s="170"/>
      <c r="Q33" s="169"/>
      <c r="R33" s="201"/>
    </row>
    <row r="34" spans="1:19" ht="25.5" customHeight="1" x14ac:dyDescent="0.4">
      <c r="A34" s="169" t="s">
        <v>389</v>
      </c>
      <c r="B34" s="169" t="s">
        <v>311</v>
      </c>
      <c r="C34" s="169" t="s">
        <v>152</v>
      </c>
      <c r="D34" s="169" t="s">
        <v>390</v>
      </c>
      <c r="E34" s="170" t="s">
        <v>319</v>
      </c>
      <c r="F34" s="171" t="s">
        <v>153</v>
      </c>
      <c r="G34" s="169" t="s">
        <v>311</v>
      </c>
      <c r="H34" s="169" t="s">
        <v>154</v>
      </c>
      <c r="I34" s="169" t="s">
        <v>391</v>
      </c>
      <c r="J34" s="170" t="s">
        <v>319</v>
      </c>
      <c r="K34" s="171" t="s">
        <v>153</v>
      </c>
      <c r="L34" s="170"/>
      <c r="M34" s="169" t="s">
        <v>311</v>
      </c>
      <c r="N34" s="169" t="s">
        <v>130</v>
      </c>
      <c r="O34" s="169" t="s">
        <v>317</v>
      </c>
      <c r="P34" s="170" t="s">
        <v>319</v>
      </c>
      <c r="Q34" s="171" t="s">
        <v>153</v>
      </c>
      <c r="R34" s="201"/>
    </row>
    <row r="35" spans="1:19" ht="25.5" customHeight="1" x14ac:dyDescent="0.4">
      <c r="A35" s="169" t="s">
        <v>389</v>
      </c>
      <c r="B35" s="169"/>
      <c r="C35" s="169" t="s">
        <v>152</v>
      </c>
      <c r="D35" s="170"/>
      <c r="E35" s="170" t="s">
        <v>319</v>
      </c>
      <c r="F35" s="170"/>
      <c r="G35" s="169"/>
      <c r="H35" s="169"/>
      <c r="I35" s="169"/>
      <c r="J35" s="170" t="s">
        <v>319</v>
      </c>
      <c r="K35" s="170"/>
      <c r="L35" s="170" t="s">
        <v>133</v>
      </c>
      <c r="M35" s="170"/>
      <c r="N35" s="169"/>
      <c r="O35" s="170"/>
      <c r="P35" s="170"/>
      <c r="Q35" s="169"/>
      <c r="R35" s="201"/>
    </row>
    <row r="36" spans="1:19" ht="25.5" customHeight="1" x14ac:dyDescent="0.4">
      <c r="A36" s="169" t="s">
        <v>392</v>
      </c>
      <c r="B36" s="169" t="s">
        <v>321</v>
      </c>
      <c r="C36" s="169" t="s">
        <v>152</v>
      </c>
      <c r="D36" s="169" t="s">
        <v>393</v>
      </c>
      <c r="E36" s="170" t="s">
        <v>324</v>
      </c>
      <c r="F36" s="171" t="s">
        <v>153</v>
      </c>
      <c r="G36" s="169" t="s">
        <v>321</v>
      </c>
      <c r="H36" s="169" t="s">
        <v>154</v>
      </c>
      <c r="I36" s="169" t="s">
        <v>394</v>
      </c>
      <c r="J36" s="170" t="s">
        <v>324</v>
      </c>
      <c r="K36" s="171" t="s">
        <v>153</v>
      </c>
      <c r="L36" s="170"/>
      <c r="M36" s="169" t="s">
        <v>321</v>
      </c>
      <c r="N36" s="169" t="s">
        <v>130</v>
      </c>
      <c r="O36" s="169" t="s">
        <v>322</v>
      </c>
      <c r="P36" s="170" t="s">
        <v>324</v>
      </c>
      <c r="Q36" s="171" t="s">
        <v>153</v>
      </c>
      <c r="R36" s="201"/>
    </row>
    <row r="37" spans="1:19" ht="25.5" customHeight="1" x14ac:dyDescent="0.4">
      <c r="A37" s="169" t="s">
        <v>392</v>
      </c>
      <c r="B37" s="169"/>
      <c r="C37" s="169" t="s">
        <v>152</v>
      </c>
      <c r="D37" s="170"/>
      <c r="E37" s="170" t="s">
        <v>324</v>
      </c>
      <c r="F37" s="170"/>
      <c r="G37" s="169"/>
      <c r="H37" s="169"/>
      <c r="I37" s="169"/>
      <c r="J37" s="170" t="s">
        <v>324</v>
      </c>
      <c r="K37" s="170"/>
      <c r="L37" s="170" t="s">
        <v>133</v>
      </c>
      <c r="M37" s="170"/>
      <c r="N37" s="169"/>
      <c r="O37" s="170"/>
      <c r="P37" s="170"/>
      <c r="Q37" s="169"/>
      <c r="R37" s="201"/>
    </row>
    <row r="38" spans="1:19" ht="25.5" customHeight="1" x14ac:dyDescent="0.4">
      <c r="A38" s="169" t="s">
        <v>395</v>
      </c>
      <c r="B38" s="169" t="s">
        <v>321</v>
      </c>
      <c r="C38" s="169" t="s">
        <v>152</v>
      </c>
      <c r="D38" s="169" t="s">
        <v>396</v>
      </c>
      <c r="E38" s="170" t="s">
        <v>226</v>
      </c>
      <c r="F38" s="171" t="s">
        <v>153</v>
      </c>
      <c r="G38" s="169" t="s">
        <v>321</v>
      </c>
      <c r="H38" s="169" t="s">
        <v>154</v>
      </c>
      <c r="I38" s="169" t="s">
        <v>397</v>
      </c>
      <c r="J38" s="170" t="s">
        <v>226</v>
      </c>
      <c r="K38" s="171" t="s">
        <v>153</v>
      </c>
      <c r="L38" s="170"/>
      <c r="M38" s="169" t="s">
        <v>321</v>
      </c>
      <c r="N38" s="169" t="s">
        <v>130</v>
      </c>
      <c r="O38" s="169" t="s">
        <v>325</v>
      </c>
      <c r="P38" s="170" t="s">
        <v>226</v>
      </c>
      <c r="Q38" s="171" t="s">
        <v>153</v>
      </c>
      <c r="R38" s="201"/>
    </row>
    <row r="39" spans="1:19" ht="25.5" customHeight="1" x14ac:dyDescent="0.4">
      <c r="A39" s="169" t="s">
        <v>395</v>
      </c>
      <c r="B39" s="169"/>
      <c r="C39" s="169" t="s">
        <v>152</v>
      </c>
      <c r="D39" s="170"/>
      <c r="E39" s="170" t="s">
        <v>226</v>
      </c>
      <c r="F39" s="170"/>
      <c r="G39" s="169"/>
      <c r="H39" s="169"/>
      <c r="I39" s="169"/>
      <c r="J39" s="170" t="s">
        <v>226</v>
      </c>
      <c r="K39" s="170"/>
      <c r="L39" s="170" t="s">
        <v>133</v>
      </c>
      <c r="M39" s="170"/>
      <c r="N39" s="169"/>
      <c r="O39" s="170"/>
      <c r="P39" s="170"/>
      <c r="Q39" s="169"/>
      <c r="R39" s="201"/>
    </row>
    <row r="40" spans="1:19" ht="25.5" customHeight="1" x14ac:dyDescent="0.4">
      <c r="A40" s="169" t="s">
        <v>398</v>
      </c>
      <c r="B40" s="169" t="s">
        <v>328</v>
      </c>
      <c r="C40" s="169" t="s">
        <v>152</v>
      </c>
      <c r="D40" s="169" t="s">
        <v>399</v>
      </c>
      <c r="E40" s="170" t="s">
        <v>337</v>
      </c>
      <c r="F40" s="171" t="s">
        <v>153</v>
      </c>
      <c r="G40" s="169" t="s">
        <v>328</v>
      </c>
      <c r="H40" s="169" t="s">
        <v>154</v>
      </c>
      <c r="I40" s="169" t="s">
        <v>400</v>
      </c>
      <c r="J40" s="170" t="s">
        <v>337</v>
      </c>
      <c r="K40" s="171" t="s">
        <v>153</v>
      </c>
      <c r="L40" s="170"/>
      <c r="M40" s="169" t="s">
        <v>328</v>
      </c>
      <c r="N40" s="169" t="s">
        <v>130</v>
      </c>
      <c r="O40" s="169" t="s">
        <v>335</v>
      </c>
      <c r="P40" s="170" t="s">
        <v>337</v>
      </c>
      <c r="Q40" s="171" t="s">
        <v>153</v>
      </c>
      <c r="R40" s="201"/>
    </row>
    <row r="41" spans="1:19" ht="25.5" customHeight="1" x14ac:dyDescent="0.4">
      <c r="A41" s="169" t="s">
        <v>398</v>
      </c>
      <c r="B41" s="169"/>
      <c r="C41" s="169" t="s">
        <v>152</v>
      </c>
      <c r="D41" s="170"/>
      <c r="E41" s="170" t="s">
        <v>337</v>
      </c>
      <c r="F41" s="170"/>
      <c r="G41" s="169"/>
      <c r="H41" s="169"/>
      <c r="I41" s="169"/>
      <c r="J41" s="170" t="s">
        <v>337</v>
      </c>
      <c r="K41" s="170"/>
      <c r="L41" s="170" t="s">
        <v>133</v>
      </c>
      <c r="M41" s="170"/>
      <c r="N41" s="169"/>
      <c r="O41" s="170"/>
      <c r="P41" s="170"/>
      <c r="Q41" s="169"/>
      <c r="R41" s="201"/>
    </row>
    <row r="42" spans="1:19" ht="17.25" x14ac:dyDescent="0.4"/>
    <row r="43" spans="1:19" ht="21.75" x14ac:dyDescent="0.4">
      <c r="A43" s="206" t="s">
        <v>50</v>
      </c>
      <c r="C43" s="206"/>
    </row>
    <row r="44" spans="1:19" ht="17.25" x14ac:dyDescent="0.4"/>
    <row r="45" spans="1:19" ht="17.25" x14ac:dyDescent="0.4"/>
    <row r="46" spans="1:19" ht="24" customHeight="1" x14ac:dyDescent="0.4">
      <c r="A46" s="281" t="s">
        <v>106</v>
      </c>
      <c r="B46" s="281"/>
      <c r="C46" s="281"/>
      <c r="D46" s="281"/>
      <c r="E46" s="281"/>
      <c r="F46" s="281"/>
      <c r="G46" s="281" t="s">
        <v>180</v>
      </c>
      <c r="H46" s="281"/>
      <c r="I46" s="281"/>
      <c r="J46" s="281"/>
      <c r="K46" s="281"/>
      <c r="L46" s="207"/>
      <c r="M46" s="282" t="s">
        <v>171</v>
      </c>
      <c r="N46" s="282"/>
      <c r="O46" s="282"/>
      <c r="P46" s="282"/>
      <c r="Q46" s="282"/>
      <c r="R46" s="63"/>
      <c r="S46" s="63"/>
    </row>
    <row r="47" spans="1:19" ht="24" customHeight="1" x14ac:dyDescent="0.4">
      <c r="A47" s="281" t="s">
        <v>107</v>
      </c>
      <c r="B47" s="281"/>
      <c r="C47" s="281"/>
      <c r="D47" s="281"/>
      <c r="E47" s="281"/>
      <c r="F47" s="281"/>
      <c r="G47" s="281" t="s">
        <v>104</v>
      </c>
      <c r="H47" s="281"/>
      <c r="I47" s="281"/>
      <c r="J47" s="281"/>
      <c r="K47" s="281"/>
      <c r="L47" s="207"/>
      <c r="M47" s="283" t="s">
        <v>170</v>
      </c>
      <c r="N47" s="283"/>
      <c r="O47" s="283"/>
      <c r="P47" s="283"/>
      <c r="Q47" s="283"/>
      <c r="R47" s="63"/>
      <c r="S47" s="63"/>
    </row>
    <row r="48" spans="1:19" ht="17.25" x14ac:dyDescent="0.4"/>
    <row r="49" ht="17.25" x14ac:dyDescent="0.4"/>
    <row r="50" ht="17.25" x14ac:dyDescent="0.4"/>
    <row r="51" ht="17.25" x14ac:dyDescent="0.4"/>
    <row r="52" ht="17.25" x14ac:dyDescent="0.4"/>
    <row r="53" ht="17.25" x14ac:dyDescent="0.4"/>
    <row r="54" ht="17.25" x14ac:dyDescent="0.4"/>
    <row r="55" ht="17.25" x14ac:dyDescent="0.4"/>
    <row r="56" ht="17.25" x14ac:dyDescent="0.4"/>
  </sheetData>
  <mergeCells count="15">
    <mergeCell ref="A1:C1"/>
    <mergeCell ref="D1:O1"/>
    <mergeCell ref="P1:Q1"/>
    <mergeCell ref="A3:B3"/>
    <mergeCell ref="A4:B4"/>
    <mergeCell ref="D4:O4"/>
    <mergeCell ref="D3:O3"/>
    <mergeCell ref="A2:C2"/>
    <mergeCell ref="D2:O2"/>
    <mergeCell ref="A46:F46"/>
    <mergeCell ref="G46:K46"/>
    <mergeCell ref="M46:Q46"/>
    <mergeCell ref="A47:F47"/>
    <mergeCell ref="G47:K47"/>
    <mergeCell ref="M47:Q47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7"/>
  <sheetViews>
    <sheetView workbookViewId="0">
      <selection activeCell="K16" sqref="K16"/>
    </sheetView>
  </sheetViews>
  <sheetFormatPr defaultRowHeight="23.25" x14ac:dyDescent="0.55000000000000004"/>
  <cols>
    <col min="1" max="1" width="5.625" style="7" customWidth="1"/>
    <col min="2" max="2" width="5.875" style="7" customWidth="1"/>
    <col min="3" max="3" width="21.125" style="7" customWidth="1"/>
    <col min="4" max="4" width="12.625" style="8" bestFit="1" customWidth="1"/>
    <col min="5" max="5" width="11.125" style="8" bestFit="1" customWidth="1"/>
    <col min="6" max="6" width="3.375" style="8" customWidth="1"/>
    <col min="7" max="7" width="12.125" style="8" customWidth="1"/>
    <col min="8" max="8" width="9" style="7"/>
    <col min="9" max="10" width="8.75" style="7" bestFit="1" customWidth="1"/>
    <col min="11" max="256" width="9" style="7"/>
    <col min="257" max="257" width="5.625" style="7" customWidth="1"/>
    <col min="258" max="258" width="5.875" style="7" customWidth="1"/>
    <col min="259" max="259" width="21.125" style="7" customWidth="1"/>
    <col min="260" max="260" width="12.625" style="7" bestFit="1" customWidth="1"/>
    <col min="261" max="261" width="11.125" style="7" bestFit="1" customWidth="1"/>
    <col min="262" max="262" width="3.375" style="7" customWidth="1"/>
    <col min="263" max="263" width="12.125" style="7" customWidth="1"/>
    <col min="264" max="264" width="9" style="7"/>
    <col min="265" max="266" width="8.75" style="7" bestFit="1" customWidth="1"/>
    <col min="267" max="512" width="9" style="7"/>
    <col min="513" max="513" width="5.625" style="7" customWidth="1"/>
    <col min="514" max="514" width="5.875" style="7" customWidth="1"/>
    <col min="515" max="515" width="21.125" style="7" customWidth="1"/>
    <col min="516" max="516" width="12.625" style="7" bestFit="1" customWidth="1"/>
    <col min="517" max="517" width="11.125" style="7" bestFit="1" customWidth="1"/>
    <col min="518" max="518" width="3.375" style="7" customWidth="1"/>
    <col min="519" max="519" width="12.125" style="7" customWidth="1"/>
    <col min="520" max="520" width="9" style="7"/>
    <col min="521" max="522" width="8.75" style="7" bestFit="1" customWidth="1"/>
    <col min="523" max="768" width="9" style="7"/>
    <col min="769" max="769" width="5.625" style="7" customWidth="1"/>
    <col min="770" max="770" width="5.875" style="7" customWidth="1"/>
    <col min="771" max="771" width="21.125" style="7" customWidth="1"/>
    <col min="772" max="772" width="12.625" style="7" bestFit="1" customWidth="1"/>
    <col min="773" max="773" width="11.125" style="7" bestFit="1" customWidth="1"/>
    <col min="774" max="774" width="3.375" style="7" customWidth="1"/>
    <col min="775" max="775" width="12.125" style="7" customWidth="1"/>
    <col min="776" max="776" width="9" style="7"/>
    <col min="777" max="778" width="8.75" style="7" bestFit="1" customWidth="1"/>
    <col min="779" max="1024" width="9" style="7"/>
    <col min="1025" max="1025" width="5.625" style="7" customWidth="1"/>
    <col min="1026" max="1026" width="5.875" style="7" customWidth="1"/>
    <col min="1027" max="1027" width="21.125" style="7" customWidth="1"/>
    <col min="1028" max="1028" width="12.625" style="7" bestFit="1" customWidth="1"/>
    <col min="1029" max="1029" width="11.125" style="7" bestFit="1" customWidth="1"/>
    <col min="1030" max="1030" width="3.375" style="7" customWidth="1"/>
    <col min="1031" max="1031" width="12.125" style="7" customWidth="1"/>
    <col min="1032" max="1032" width="9" style="7"/>
    <col min="1033" max="1034" width="8.75" style="7" bestFit="1" customWidth="1"/>
    <col min="1035" max="1280" width="9" style="7"/>
    <col min="1281" max="1281" width="5.625" style="7" customWidth="1"/>
    <col min="1282" max="1282" width="5.875" style="7" customWidth="1"/>
    <col min="1283" max="1283" width="21.125" style="7" customWidth="1"/>
    <col min="1284" max="1284" width="12.625" style="7" bestFit="1" customWidth="1"/>
    <col min="1285" max="1285" width="11.125" style="7" bestFit="1" customWidth="1"/>
    <col min="1286" max="1286" width="3.375" style="7" customWidth="1"/>
    <col min="1287" max="1287" width="12.125" style="7" customWidth="1"/>
    <col min="1288" max="1288" width="9" style="7"/>
    <col min="1289" max="1290" width="8.75" style="7" bestFit="1" customWidth="1"/>
    <col min="1291" max="1536" width="9" style="7"/>
    <col min="1537" max="1537" width="5.625" style="7" customWidth="1"/>
    <col min="1538" max="1538" width="5.875" style="7" customWidth="1"/>
    <col min="1539" max="1539" width="21.125" style="7" customWidth="1"/>
    <col min="1540" max="1540" width="12.625" style="7" bestFit="1" customWidth="1"/>
    <col min="1541" max="1541" width="11.125" style="7" bestFit="1" customWidth="1"/>
    <col min="1542" max="1542" width="3.375" style="7" customWidth="1"/>
    <col min="1543" max="1543" width="12.125" style="7" customWidth="1"/>
    <col min="1544" max="1544" width="9" style="7"/>
    <col min="1545" max="1546" width="8.75" style="7" bestFit="1" customWidth="1"/>
    <col min="1547" max="1792" width="9" style="7"/>
    <col min="1793" max="1793" width="5.625" style="7" customWidth="1"/>
    <col min="1794" max="1794" width="5.875" style="7" customWidth="1"/>
    <col min="1795" max="1795" width="21.125" style="7" customWidth="1"/>
    <col min="1796" max="1796" width="12.625" style="7" bestFit="1" customWidth="1"/>
    <col min="1797" max="1797" width="11.125" style="7" bestFit="1" customWidth="1"/>
    <col min="1798" max="1798" width="3.375" style="7" customWidth="1"/>
    <col min="1799" max="1799" width="12.125" style="7" customWidth="1"/>
    <col min="1800" max="1800" width="9" style="7"/>
    <col min="1801" max="1802" width="8.75" style="7" bestFit="1" customWidth="1"/>
    <col min="1803" max="2048" width="9" style="7"/>
    <col min="2049" max="2049" width="5.625" style="7" customWidth="1"/>
    <col min="2050" max="2050" width="5.875" style="7" customWidth="1"/>
    <col min="2051" max="2051" width="21.125" style="7" customWidth="1"/>
    <col min="2052" max="2052" width="12.625" style="7" bestFit="1" customWidth="1"/>
    <col min="2053" max="2053" width="11.125" style="7" bestFit="1" customWidth="1"/>
    <col min="2054" max="2054" width="3.375" style="7" customWidth="1"/>
    <col min="2055" max="2055" width="12.125" style="7" customWidth="1"/>
    <col min="2056" max="2056" width="9" style="7"/>
    <col min="2057" max="2058" width="8.75" style="7" bestFit="1" customWidth="1"/>
    <col min="2059" max="2304" width="9" style="7"/>
    <col min="2305" max="2305" width="5.625" style="7" customWidth="1"/>
    <col min="2306" max="2306" width="5.875" style="7" customWidth="1"/>
    <col min="2307" max="2307" width="21.125" style="7" customWidth="1"/>
    <col min="2308" max="2308" width="12.625" style="7" bestFit="1" customWidth="1"/>
    <col min="2309" max="2309" width="11.125" style="7" bestFit="1" customWidth="1"/>
    <col min="2310" max="2310" width="3.375" style="7" customWidth="1"/>
    <col min="2311" max="2311" width="12.125" style="7" customWidth="1"/>
    <col min="2312" max="2312" width="9" style="7"/>
    <col min="2313" max="2314" width="8.75" style="7" bestFit="1" customWidth="1"/>
    <col min="2315" max="2560" width="9" style="7"/>
    <col min="2561" max="2561" width="5.625" style="7" customWidth="1"/>
    <col min="2562" max="2562" width="5.875" style="7" customWidth="1"/>
    <col min="2563" max="2563" width="21.125" style="7" customWidth="1"/>
    <col min="2564" max="2564" width="12.625" style="7" bestFit="1" customWidth="1"/>
    <col min="2565" max="2565" width="11.125" style="7" bestFit="1" customWidth="1"/>
    <col min="2566" max="2566" width="3.375" style="7" customWidth="1"/>
    <col min="2567" max="2567" width="12.125" style="7" customWidth="1"/>
    <col min="2568" max="2568" width="9" style="7"/>
    <col min="2569" max="2570" width="8.75" style="7" bestFit="1" customWidth="1"/>
    <col min="2571" max="2816" width="9" style="7"/>
    <col min="2817" max="2817" width="5.625" style="7" customWidth="1"/>
    <col min="2818" max="2818" width="5.875" style="7" customWidth="1"/>
    <col min="2819" max="2819" width="21.125" style="7" customWidth="1"/>
    <col min="2820" max="2820" width="12.625" style="7" bestFit="1" customWidth="1"/>
    <col min="2821" max="2821" width="11.125" style="7" bestFit="1" customWidth="1"/>
    <col min="2822" max="2822" width="3.375" style="7" customWidth="1"/>
    <col min="2823" max="2823" width="12.125" style="7" customWidth="1"/>
    <col min="2824" max="2824" width="9" style="7"/>
    <col min="2825" max="2826" width="8.75" style="7" bestFit="1" customWidth="1"/>
    <col min="2827" max="3072" width="9" style="7"/>
    <col min="3073" max="3073" width="5.625" style="7" customWidth="1"/>
    <col min="3074" max="3074" width="5.875" style="7" customWidth="1"/>
    <col min="3075" max="3075" width="21.125" style="7" customWidth="1"/>
    <col min="3076" max="3076" width="12.625" style="7" bestFit="1" customWidth="1"/>
    <col min="3077" max="3077" width="11.125" style="7" bestFit="1" customWidth="1"/>
    <col min="3078" max="3078" width="3.375" style="7" customWidth="1"/>
    <col min="3079" max="3079" width="12.125" style="7" customWidth="1"/>
    <col min="3080" max="3080" width="9" style="7"/>
    <col min="3081" max="3082" width="8.75" style="7" bestFit="1" customWidth="1"/>
    <col min="3083" max="3328" width="9" style="7"/>
    <col min="3329" max="3329" width="5.625" style="7" customWidth="1"/>
    <col min="3330" max="3330" width="5.875" style="7" customWidth="1"/>
    <col min="3331" max="3331" width="21.125" style="7" customWidth="1"/>
    <col min="3332" max="3332" width="12.625" style="7" bestFit="1" customWidth="1"/>
    <col min="3333" max="3333" width="11.125" style="7" bestFit="1" customWidth="1"/>
    <col min="3334" max="3334" width="3.375" style="7" customWidth="1"/>
    <col min="3335" max="3335" width="12.125" style="7" customWidth="1"/>
    <col min="3336" max="3336" width="9" style="7"/>
    <col min="3337" max="3338" width="8.75" style="7" bestFit="1" customWidth="1"/>
    <col min="3339" max="3584" width="9" style="7"/>
    <col min="3585" max="3585" width="5.625" style="7" customWidth="1"/>
    <col min="3586" max="3586" width="5.875" style="7" customWidth="1"/>
    <col min="3587" max="3587" width="21.125" style="7" customWidth="1"/>
    <col min="3588" max="3588" width="12.625" style="7" bestFit="1" customWidth="1"/>
    <col min="3589" max="3589" width="11.125" style="7" bestFit="1" customWidth="1"/>
    <col min="3590" max="3590" width="3.375" style="7" customWidth="1"/>
    <col min="3591" max="3591" width="12.125" style="7" customWidth="1"/>
    <col min="3592" max="3592" width="9" style="7"/>
    <col min="3593" max="3594" width="8.75" style="7" bestFit="1" customWidth="1"/>
    <col min="3595" max="3840" width="9" style="7"/>
    <col min="3841" max="3841" width="5.625" style="7" customWidth="1"/>
    <col min="3842" max="3842" width="5.875" style="7" customWidth="1"/>
    <col min="3843" max="3843" width="21.125" style="7" customWidth="1"/>
    <col min="3844" max="3844" width="12.625" style="7" bestFit="1" customWidth="1"/>
    <col min="3845" max="3845" width="11.125" style="7" bestFit="1" customWidth="1"/>
    <col min="3846" max="3846" width="3.375" style="7" customWidth="1"/>
    <col min="3847" max="3847" width="12.125" style="7" customWidth="1"/>
    <col min="3848" max="3848" width="9" style="7"/>
    <col min="3849" max="3850" width="8.75" style="7" bestFit="1" customWidth="1"/>
    <col min="3851" max="4096" width="9" style="7"/>
    <col min="4097" max="4097" width="5.625" style="7" customWidth="1"/>
    <col min="4098" max="4098" width="5.875" style="7" customWidth="1"/>
    <col min="4099" max="4099" width="21.125" style="7" customWidth="1"/>
    <col min="4100" max="4100" width="12.625" style="7" bestFit="1" customWidth="1"/>
    <col min="4101" max="4101" width="11.125" style="7" bestFit="1" customWidth="1"/>
    <col min="4102" max="4102" width="3.375" style="7" customWidth="1"/>
    <col min="4103" max="4103" width="12.125" style="7" customWidth="1"/>
    <col min="4104" max="4104" width="9" style="7"/>
    <col min="4105" max="4106" width="8.75" style="7" bestFit="1" customWidth="1"/>
    <col min="4107" max="4352" width="9" style="7"/>
    <col min="4353" max="4353" width="5.625" style="7" customWidth="1"/>
    <col min="4354" max="4354" width="5.875" style="7" customWidth="1"/>
    <col min="4355" max="4355" width="21.125" style="7" customWidth="1"/>
    <col min="4356" max="4356" width="12.625" style="7" bestFit="1" customWidth="1"/>
    <col min="4357" max="4357" width="11.125" style="7" bestFit="1" customWidth="1"/>
    <col min="4358" max="4358" width="3.375" style="7" customWidth="1"/>
    <col min="4359" max="4359" width="12.125" style="7" customWidth="1"/>
    <col min="4360" max="4360" width="9" style="7"/>
    <col min="4361" max="4362" width="8.75" style="7" bestFit="1" customWidth="1"/>
    <col min="4363" max="4608" width="9" style="7"/>
    <col min="4609" max="4609" width="5.625" style="7" customWidth="1"/>
    <col min="4610" max="4610" width="5.875" style="7" customWidth="1"/>
    <col min="4611" max="4611" width="21.125" style="7" customWidth="1"/>
    <col min="4612" max="4612" width="12.625" style="7" bestFit="1" customWidth="1"/>
    <col min="4613" max="4613" width="11.125" style="7" bestFit="1" customWidth="1"/>
    <col min="4614" max="4614" width="3.375" style="7" customWidth="1"/>
    <col min="4615" max="4615" width="12.125" style="7" customWidth="1"/>
    <col min="4616" max="4616" width="9" style="7"/>
    <col min="4617" max="4618" width="8.75" style="7" bestFit="1" customWidth="1"/>
    <col min="4619" max="4864" width="9" style="7"/>
    <col min="4865" max="4865" width="5.625" style="7" customWidth="1"/>
    <col min="4866" max="4866" width="5.875" style="7" customWidth="1"/>
    <col min="4867" max="4867" width="21.125" style="7" customWidth="1"/>
    <col min="4868" max="4868" width="12.625" style="7" bestFit="1" customWidth="1"/>
    <col min="4869" max="4869" width="11.125" style="7" bestFit="1" customWidth="1"/>
    <col min="4870" max="4870" width="3.375" style="7" customWidth="1"/>
    <col min="4871" max="4871" width="12.125" style="7" customWidth="1"/>
    <col min="4872" max="4872" width="9" style="7"/>
    <col min="4873" max="4874" width="8.75" style="7" bestFit="1" customWidth="1"/>
    <col min="4875" max="5120" width="9" style="7"/>
    <col min="5121" max="5121" width="5.625" style="7" customWidth="1"/>
    <col min="5122" max="5122" width="5.875" style="7" customWidth="1"/>
    <col min="5123" max="5123" width="21.125" style="7" customWidth="1"/>
    <col min="5124" max="5124" width="12.625" style="7" bestFit="1" customWidth="1"/>
    <col min="5125" max="5125" width="11.125" style="7" bestFit="1" customWidth="1"/>
    <col min="5126" max="5126" width="3.375" style="7" customWidth="1"/>
    <col min="5127" max="5127" width="12.125" style="7" customWidth="1"/>
    <col min="5128" max="5128" width="9" style="7"/>
    <col min="5129" max="5130" width="8.75" style="7" bestFit="1" customWidth="1"/>
    <col min="5131" max="5376" width="9" style="7"/>
    <col min="5377" max="5377" width="5.625" style="7" customWidth="1"/>
    <col min="5378" max="5378" width="5.875" style="7" customWidth="1"/>
    <col min="5379" max="5379" width="21.125" style="7" customWidth="1"/>
    <col min="5380" max="5380" width="12.625" style="7" bestFit="1" customWidth="1"/>
    <col min="5381" max="5381" width="11.125" style="7" bestFit="1" customWidth="1"/>
    <col min="5382" max="5382" width="3.375" style="7" customWidth="1"/>
    <col min="5383" max="5383" width="12.125" style="7" customWidth="1"/>
    <col min="5384" max="5384" width="9" style="7"/>
    <col min="5385" max="5386" width="8.75" style="7" bestFit="1" customWidth="1"/>
    <col min="5387" max="5632" width="9" style="7"/>
    <col min="5633" max="5633" width="5.625" style="7" customWidth="1"/>
    <col min="5634" max="5634" width="5.875" style="7" customWidth="1"/>
    <col min="5635" max="5635" width="21.125" style="7" customWidth="1"/>
    <col min="5636" max="5636" width="12.625" style="7" bestFit="1" customWidth="1"/>
    <col min="5637" max="5637" width="11.125" style="7" bestFit="1" customWidth="1"/>
    <col min="5638" max="5638" width="3.375" style="7" customWidth="1"/>
    <col min="5639" max="5639" width="12.125" style="7" customWidth="1"/>
    <col min="5640" max="5640" width="9" style="7"/>
    <col min="5641" max="5642" width="8.75" style="7" bestFit="1" customWidth="1"/>
    <col min="5643" max="5888" width="9" style="7"/>
    <col min="5889" max="5889" width="5.625" style="7" customWidth="1"/>
    <col min="5890" max="5890" width="5.875" style="7" customWidth="1"/>
    <col min="5891" max="5891" width="21.125" style="7" customWidth="1"/>
    <col min="5892" max="5892" width="12.625" style="7" bestFit="1" customWidth="1"/>
    <col min="5893" max="5893" width="11.125" style="7" bestFit="1" customWidth="1"/>
    <col min="5894" max="5894" width="3.375" style="7" customWidth="1"/>
    <col min="5895" max="5895" width="12.125" style="7" customWidth="1"/>
    <col min="5896" max="5896" width="9" style="7"/>
    <col min="5897" max="5898" width="8.75" style="7" bestFit="1" customWidth="1"/>
    <col min="5899" max="6144" width="9" style="7"/>
    <col min="6145" max="6145" width="5.625" style="7" customWidth="1"/>
    <col min="6146" max="6146" width="5.875" style="7" customWidth="1"/>
    <col min="6147" max="6147" width="21.125" style="7" customWidth="1"/>
    <col min="6148" max="6148" width="12.625" style="7" bestFit="1" customWidth="1"/>
    <col min="6149" max="6149" width="11.125" style="7" bestFit="1" customWidth="1"/>
    <col min="6150" max="6150" width="3.375" style="7" customWidth="1"/>
    <col min="6151" max="6151" width="12.125" style="7" customWidth="1"/>
    <col min="6152" max="6152" width="9" style="7"/>
    <col min="6153" max="6154" width="8.75" style="7" bestFit="1" customWidth="1"/>
    <col min="6155" max="6400" width="9" style="7"/>
    <col min="6401" max="6401" width="5.625" style="7" customWidth="1"/>
    <col min="6402" max="6402" width="5.875" style="7" customWidth="1"/>
    <col min="6403" max="6403" width="21.125" style="7" customWidth="1"/>
    <col min="6404" max="6404" width="12.625" style="7" bestFit="1" customWidth="1"/>
    <col min="6405" max="6405" width="11.125" style="7" bestFit="1" customWidth="1"/>
    <col min="6406" max="6406" width="3.375" style="7" customWidth="1"/>
    <col min="6407" max="6407" width="12.125" style="7" customWidth="1"/>
    <col min="6408" max="6408" width="9" style="7"/>
    <col min="6409" max="6410" width="8.75" style="7" bestFit="1" customWidth="1"/>
    <col min="6411" max="6656" width="9" style="7"/>
    <col min="6657" max="6657" width="5.625" style="7" customWidth="1"/>
    <col min="6658" max="6658" width="5.875" style="7" customWidth="1"/>
    <col min="6659" max="6659" width="21.125" style="7" customWidth="1"/>
    <col min="6660" max="6660" width="12.625" style="7" bestFit="1" customWidth="1"/>
    <col min="6661" max="6661" width="11.125" style="7" bestFit="1" customWidth="1"/>
    <col min="6662" max="6662" width="3.375" style="7" customWidth="1"/>
    <col min="6663" max="6663" width="12.125" style="7" customWidth="1"/>
    <col min="6664" max="6664" width="9" style="7"/>
    <col min="6665" max="6666" width="8.75" style="7" bestFit="1" customWidth="1"/>
    <col min="6667" max="6912" width="9" style="7"/>
    <col min="6913" max="6913" width="5.625" style="7" customWidth="1"/>
    <col min="6914" max="6914" width="5.875" style="7" customWidth="1"/>
    <col min="6915" max="6915" width="21.125" style="7" customWidth="1"/>
    <col min="6916" max="6916" width="12.625" style="7" bestFit="1" customWidth="1"/>
    <col min="6917" max="6917" width="11.125" style="7" bestFit="1" customWidth="1"/>
    <col min="6918" max="6918" width="3.375" style="7" customWidth="1"/>
    <col min="6919" max="6919" width="12.125" style="7" customWidth="1"/>
    <col min="6920" max="6920" width="9" style="7"/>
    <col min="6921" max="6922" width="8.75" style="7" bestFit="1" customWidth="1"/>
    <col min="6923" max="7168" width="9" style="7"/>
    <col min="7169" max="7169" width="5.625" style="7" customWidth="1"/>
    <col min="7170" max="7170" width="5.875" style="7" customWidth="1"/>
    <col min="7171" max="7171" width="21.125" style="7" customWidth="1"/>
    <col min="7172" max="7172" width="12.625" style="7" bestFit="1" customWidth="1"/>
    <col min="7173" max="7173" width="11.125" style="7" bestFit="1" customWidth="1"/>
    <col min="7174" max="7174" width="3.375" style="7" customWidth="1"/>
    <col min="7175" max="7175" width="12.125" style="7" customWidth="1"/>
    <col min="7176" max="7176" width="9" style="7"/>
    <col min="7177" max="7178" width="8.75" style="7" bestFit="1" customWidth="1"/>
    <col min="7179" max="7424" width="9" style="7"/>
    <col min="7425" max="7425" width="5.625" style="7" customWidth="1"/>
    <col min="7426" max="7426" width="5.875" style="7" customWidth="1"/>
    <col min="7427" max="7427" width="21.125" style="7" customWidth="1"/>
    <col min="7428" max="7428" width="12.625" style="7" bestFit="1" customWidth="1"/>
    <col min="7429" max="7429" width="11.125" style="7" bestFit="1" customWidth="1"/>
    <col min="7430" max="7430" width="3.375" style="7" customWidth="1"/>
    <col min="7431" max="7431" width="12.125" style="7" customWidth="1"/>
    <col min="7432" max="7432" width="9" style="7"/>
    <col min="7433" max="7434" width="8.75" style="7" bestFit="1" customWidth="1"/>
    <col min="7435" max="7680" width="9" style="7"/>
    <col min="7681" max="7681" width="5.625" style="7" customWidth="1"/>
    <col min="7682" max="7682" width="5.875" style="7" customWidth="1"/>
    <col min="7683" max="7683" width="21.125" style="7" customWidth="1"/>
    <col min="7684" max="7684" width="12.625" style="7" bestFit="1" customWidth="1"/>
    <col min="7685" max="7685" width="11.125" style="7" bestFit="1" customWidth="1"/>
    <col min="7686" max="7686" width="3.375" style="7" customWidth="1"/>
    <col min="7687" max="7687" width="12.125" style="7" customWidth="1"/>
    <col min="7688" max="7688" width="9" style="7"/>
    <col min="7689" max="7690" width="8.75" style="7" bestFit="1" customWidth="1"/>
    <col min="7691" max="7936" width="9" style="7"/>
    <col min="7937" max="7937" width="5.625" style="7" customWidth="1"/>
    <col min="7938" max="7938" width="5.875" style="7" customWidth="1"/>
    <col min="7939" max="7939" width="21.125" style="7" customWidth="1"/>
    <col min="7940" max="7940" width="12.625" style="7" bestFit="1" customWidth="1"/>
    <col min="7941" max="7941" width="11.125" style="7" bestFit="1" customWidth="1"/>
    <col min="7942" max="7942" width="3.375" style="7" customWidth="1"/>
    <col min="7943" max="7943" width="12.125" style="7" customWidth="1"/>
    <col min="7944" max="7944" width="9" style="7"/>
    <col min="7945" max="7946" width="8.75" style="7" bestFit="1" customWidth="1"/>
    <col min="7947" max="8192" width="9" style="7"/>
    <col min="8193" max="8193" width="5.625" style="7" customWidth="1"/>
    <col min="8194" max="8194" width="5.875" style="7" customWidth="1"/>
    <col min="8195" max="8195" width="21.125" style="7" customWidth="1"/>
    <col min="8196" max="8196" width="12.625" style="7" bestFit="1" customWidth="1"/>
    <col min="8197" max="8197" width="11.125" style="7" bestFit="1" customWidth="1"/>
    <col min="8198" max="8198" width="3.375" style="7" customWidth="1"/>
    <col min="8199" max="8199" width="12.125" style="7" customWidth="1"/>
    <col min="8200" max="8200" width="9" style="7"/>
    <col min="8201" max="8202" width="8.75" style="7" bestFit="1" customWidth="1"/>
    <col min="8203" max="8448" width="9" style="7"/>
    <col min="8449" max="8449" width="5.625" style="7" customWidth="1"/>
    <col min="8450" max="8450" width="5.875" style="7" customWidth="1"/>
    <col min="8451" max="8451" width="21.125" style="7" customWidth="1"/>
    <col min="8452" max="8452" width="12.625" style="7" bestFit="1" customWidth="1"/>
    <col min="8453" max="8453" width="11.125" style="7" bestFit="1" customWidth="1"/>
    <col min="8454" max="8454" width="3.375" style="7" customWidth="1"/>
    <col min="8455" max="8455" width="12.125" style="7" customWidth="1"/>
    <col min="8456" max="8456" width="9" style="7"/>
    <col min="8457" max="8458" width="8.75" style="7" bestFit="1" customWidth="1"/>
    <col min="8459" max="8704" width="9" style="7"/>
    <col min="8705" max="8705" width="5.625" style="7" customWidth="1"/>
    <col min="8706" max="8706" width="5.875" style="7" customWidth="1"/>
    <col min="8707" max="8707" width="21.125" style="7" customWidth="1"/>
    <col min="8708" max="8708" width="12.625" style="7" bestFit="1" customWidth="1"/>
    <col min="8709" max="8709" width="11.125" style="7" bestFit="1" customWidth="1"/>
    <col min="8710" max="8710" width="3.375" style="7" customWidth="1"/>
    <col min="8711" max="8711" width="12.125" style="7" customWidth="1"/>
    <col min="8712" max="8712" width="9" style="7"/>
    <col min="8713" max="8714" width="8.75" style="7" bestFit="1" customWidth="1"/>
    <col min="8715" max="8960" width="9" style="7"/>
    <col min="8961" max="8961" width="5.625" style="7" customWidth="1"/>
    <col min="8962" max="8962" width="5.875" style="7" customWidth="1"/>
    <col min="8963" max="8963" width="21.125" style="7" customWidth="1"/>
    <col min="8964" max="8964" width="12.625" style="7" bestFit="1" customWidth="1"/>
    <col min="8965" max="8965" width="11.125" style="7" bestFit="1" customWidth="1"/>
    <col min="8966" max="8966" width="3.375" style="7" customWidth="1"/>
    <col min="8967" max="8967" width="12.125" style="7" customWidth="1"/>
    <col min="8968" max="8968" width="9" style="7"/>
    <col min="8969" max="8970" width="8.75" style="7" bestFit="1" customWidth="1"/>
    <col min="8971" max="9216" width="9" style="7"/>
    <col min="9217" max="9217" width="5.625" style="7" customWidth="1"/>
    <col min="9218" max="9218" width="5.875" style="7" customWidth="1"/>
    <col min="9219" max="9219" width="21.125" style="7" customWidth="1"/>
    <col min="9220" max="9220" width="12.625" style="7" bestFit="1" customWidth="1"/>
    <col min="9221" max="9221" width="11.125" style="7" bestFit="1" customWidth="1"/>
    <col min="9222" max="9222" width="3.375" style="7" customWidth="1"/>
    <col min="9223" max="9223" width="12.125" style="7" customWidth="1"/>
    <col min="9224" max="9224" width="9" style="7"/>
    <col min="9225" max="9226" width="8.75" style="7" bestFit="1" customWidth="1"/>
    <col min="9227" max="9472" width="9" style="7"/>
    <col min="9473" max="9473" width="5.625" style="7" customWidth="1"/>
    <col min="9474" max="9474" width="5.875" style="7" customWidth="1"/>
    <col min="9475" max="9475" width="21.125" style="7" customWidth="1"/>
    <col min="9476" max="9476" width="12.625" style="7" bestFit="1" customWidth="1"/>
    <col min="9477" max="9477" width="11.125" style="7" bestFit="1" customWidth="1"/>
    <col min="9478" max="9478" width="3.375" style="7" customWidth="1"/>
    <col min="9479" max="9479" width="12.125" style="7" customWidth="1"/>
    <col min="9480" max="9480" width="9" style="7"/>
    <col min="9481" max="9482" width="8.75" style="7" bestFit="1" customWidth="1"/>
    <col min="9483" max="9728" width="9" style="7"/>
    <col min="9729" max="9729" width="5.625" style="7" customWidth="1"/>
    <col min="9730" max="9730" width="5.875" style="7" customWidth="1"/>
    <col min="9731" max="9731" width="21.125" style="7" customWidth="1"/>
    <col min="9732" max="9732" width="12.625" style="7" bestFit="1" customWidth="1"/>
    <col min="9733" max="9733" width="11.125" style="7" bestFit="1" customWidth="1"/>
    <col min="9734" max="9734" width="3.375" style="7" customWidth="1"/>
    <col min="9735" max="9735" width="12.125" style="7" customWidth="1"/>
    <col min="9736" max="9736" width="9" style="7"/>
    <col min="9737" max="9738" width="8.75" style="7" bestFit="1" customWidth="1"/>
    <col min="9739" max="9984" width="9" style="7"/>
    <col min="9985" max="9985" width="5.625" style="7" customWidth="1"/>
    <col min="9986" max="9986" width="5.875" style="7" customWidth="1"/>
    <col min="9987" max="9987" width="21.125" style="7" customWidth="1"/>
    <col min="9988" max="9988" width="12.625" style="7" bestFit="1" customWidth="1"/>
    <col min="9989" max="9989" width="11.125" style="7" bestFit="1" customWidth="1"/>
    <col min="9990" max="9990" width="3.375" style="7" customWidth="1"/>
    <col min="9991" max="9991" width="12.125" style="7" customWidth="1"/>
    <col min="9992" max="9992" width="9" style="7"/>
    <col min="9993" max="9994" width="8.75" style="7" bestFit="1" customWidth="1"/>
    <col min="9995" max="10240" width="9" style="7"/>
    <col min="10241" max="10241" width="5.625" style="7" customWidth="1"/>
    <col min="10242" max="10242" width="5.875" style="7" customWidth="1"/>
    <col min="10243" max="10243" width="21.125" style="7" customWidth="1"/>
    <col min="10244" max="10244" width="12.625" style="7" bestFit="1" customWidth="1"/>
    <col min="10245" max="10245" width="11.125" style="7" bestFit="1" customWidth="1"/>
    <col min="10246" max="10246" width="3.375" style="7" customWidth="1"/>
    <col min="10247" max="10247" width="12.125" style="7" customWidth="1"/>
    <col min="10248" max="10248" width="9" style="7"/>
    <col min="10249" max="10250" width="8.75" style="7" bestFit="1" customWidth="1"/>
    <col min="10251" max="10496" width="9" style="7"/>
    <col min="10497" max="10497" width="5.625" style="7" customWidth="1"/>
    <col min="10498" max="10498" width="5.875" style="7" customWidth="1"/>
    <col min="10499" max="10499" width="21.125" style="7" customWidth="1"/>
    <col min="10500" max="10500" width="12.625" style="7" bestFit="1" customWidth="1"/>
    <col min="10501" max="10501" width="11.125" style="7" bestFit="1" customWidth="1"/>
    <col min="10502" max="10502" width="3.375" style="7" customWidth="1"/>
    <col min="10503" max="10503" width="12.125" style="7" customWidth="1"/>
    <col min="10504" max="10504" width="9" style="7"/>
    <col min="10505" max="10506" width="8.75" style="7" bestFit="1" customWidth="1"/>
    <col min="10507" max="10752" width="9" style="7"/>
    <col min="10753" max="10753" width="5.625" style="7" customWidth="1"/>
    <col min="10754" max="10754" width="5.875" style="7" customWidth="1"/>
    <col min="10755" max="10755" width="21.125" style="7" customWidth="1"/>
    <col min="10756" max="10756" width="12.625" style="7" bestFit="1" customWidth="1"/>
    <col min="10757" max="10757" width="11.125" style="7" bestFit="1" customWidth="1"/>
    <col min="10758" max="10758" width="3.375" style="7" customWidth="1"/>
    <col min="10759" max="10759" width="12.125" style="7" customWidth="1"/>
    <col min="10760" max="10760" width="9" style="7"/>
    <col min="10761" max="10762" width="8.75" style="7" bestFit="1" customWidth="1"/>
    <col min="10763" max="11008" width="9" style="7"/>
    <col min="11009" max="11009" width="5.625" style="7" customWidth="1"/>
    <col min="11010" max="11010" width="5.875" style="7" customWidth="1"/>
    <col min="11011" max="11011" width="21.125" style="7" customWidth="1"/>
    <col min="11012" max="11012" width="12.625" style="7" bestFit="1" customWidth="1"/>
    <col min="11013" max="11013" width="11.125" style="7" bestFit="1" customWidth="1"/>
    <col min="11014" max="11014" width="3.375" style="7" customWidth="1"/>
    <col min="11015" max="11015" width="12.125" style="7" customWidth="1"/>
    <col min="11016" max="11016" width="9" style="7"/>
    <col min="11017" max="11018" width="8.75" style="7" bestFit="1" customWidth="1"/>
    <col min="11019" max="11264" width="9" style="7"/>
    <col min="11265" max="11265" width="5.625" style="7" customWidth="1"/>
    <col min="11266" max="11266" width="5.875" style="7" customWidth="1"/>
    <col min="11267" max="11267" width="21.125" style="7" customWidth="1"/>
    <col min="11268" max="11268" width="12.625" style="7" bestFit="1" customWidth="1"/>
    <col min="11269" max="11269" width="11.125" style="7" bestFit="1" customWidth="1"/>
    <col min="11270" max="11270" width="3.375" style="7" customWidth="1"/>
    <col min="11271" max="11271" width="12.125" style="7" customWidth="1"/>
    <col min="11272" max="11272" width="9" style="7"/>
    <col min="11273" max="11274" width="8.75" style="7" bestFit="1" customWidth="1"/>
    <col min="11275" max="11520" width="9" style="7"/>
    <col min="11521" max="11521" width="5.625" style="7" customWidth="1"/>
    <col min="11522" max="11522" width="5.875" style="7" customWidth="1"/>
    <col min="11523" max="11523" width="21.125" style="7" customWidth="1"/>
    <col min="11524" max="11524" width="12.625" style="7" bestFit="1" customWidth="1"/>
    <col min="11525" max="11525" width="11.125" style="7" bestFit="1" customWidth="1"/>
    <col min="11526" max="11526" width="3.375" style="7" customWidth="1"/>
    <col min="11527" max="11527" width="12.125" style="7" customWidth="1"/>
    <col min="11528" max="11528" width="9" style="7"/>
    <col min="11529" max="11530" width="8.75" style="7" bestFit="1" customWidth="1"/>
    <col min="11531" max="11776" width="9" style="7"/>
    <col min="11777" max="11777" width="5.625" style="7" customWidth="1"/>
    <col min="11778" max="11778" width="5.875" style="7" customWidth="1"/>
    <col min="11779" max="11779" width="21.125" style="7" customWidth="1"/>
    <col min="11780" max="11780" width="12.625" style="7" bestFit="1" customWidth="1"/>
    <col min="11781" max="11781" width="11.125" style="7" bestFit="1" customWidth="1"/>
    <col min="11782" max="11782" width="3.375" style="7" customWidth="1"/>
    <col min="11783" max="11783" width="12.125" style="7" customWidth="1"/>
    <col min="11784" max="11784" width="9" style="7"/>
    <col min="11785" max="11786" width="8.75" style="7" bestFit="1" customWidth="1"/>
    <col min="11787" max="12032" width="9" style="7"/>
    <col min="12033" max="12033" width="5.625" style="7" customWidth="1"/>
    <col min="12034" max="12034" width="5.875" style="7" customWidth="1"/>
    <col min="12035" max="12035" width="21.125" style="7" customWidth="1"/>
    <col min="12036" max="12036" width="12.625" style="7" bestFit="1" customWidth="1"/>
    <col min="12037" max="12037" width="11.125" style="7" bestFit="1" customWidth="1"/>
    <col min="12038" max="12038" width="3.375" style="7" customWidth="1"/>
    <col min="12039" max="12039" width="12.125" style="7" customWidth="1"/>
    <col min="12040" max="12040" width="9" style="7"/>
    <col min="12041" max="12042" width="8.75" style="7" bestFit="1" customWidth="1"/>
    <col min="12043" max="12288" width="9" style="7"/>
    <col min="12289" max="12289" width="5.625" style="7" customWidth="1"/>
    <col min="12290" max="12290" width="5.875" style="7" customWidth="1"/>
    <col min="12291" max="12291" width="21.125" style="7" customWidth="1"/>
    <col min="12292" max="12292" width="12.625" style="7" bestFit="1" customWidth="1"/>
    <col min="12293" max="12293" width="11.125" style="7" bestFit="1" customWidth="1"/>
    <col min="12294" max="12294" width="3.375" style="7" customWidth="1"/>
    <col min="12295" max="12295" width="12.125" style="7" customWidth="1"/>
    <col min="12296" max="12296" width="9" style="7"/>
    <col min="12297" max="12298" width="8.75" style="7" bestFit="1" customWidth="1"/>
    <col min="12299" max="12544" width="9" style="7"/>
    <col min="12545" max="12545" width="5.625" style="7" customWidth="1"/>
    <col min="12546" max="12546" width="5.875" style="7" customWidth="1"/>
    <col min="12547" max="12547" width="21.125" style="7" customWidth="1"/>
    <col min="12548" max="12548" width="12.625" style="7" bestFit="1" customWidth="1"/>
    <col min="12549" max="12549" width="11.125" style="7" bestFit="1" customWidth="1"/>
    <col min="12550" max="12550" width="3.375" style="7" customWidth="1"/>
    <col min="12551" max="12551" width="12.125" style="7" customWidth="1"/>
    <col min="12552" max="12552" width="9" style="7"/>
    <col min="12553" max="12554" width="8.75" style="7" bestFit="1" customWidth="1"/>
    <col min="12555" max="12800" width="9" style="7"/>
    <col min="12801" max="12801" width="5.625" style="7" customWidth="1"/>
    <col min="12802" max="12802" width="5.875" style="7" customWidth="1"/>
    <col min="12803" max="12803" width="21.125" style="7" customWidth="1"/>
    <col min="12804" max="12804" width="12.625" style="7" bestFit="1" customWidth="1"/>
    <col min="12805" max="12805" width="11.125" style="7" bestFit="1" customWidth="1"/>
    <col min="12806" max="12806" width="3.375" style="7" customWidth="1"/>
    <col min="12807" max="12807" width="12.125" style="7" customWidth="1"/>
    <col min="12808" max="12808" width="9" style="7"/>
    <col min="12809" max="12810" width="8.75" style="7" bestFit="1" customWidth="1"/>
    <col min="12811" max="13056" width="9" style="7"/>
    <col min="13057" max="13057" width="5.625" style="7" customWidth="1"/>
    <col min="13058" max="13058" width="5.875" style="7" customWidth="1"/>
    <col min="13059" max="13059" width="21.125" style="7" customWidth="1"/>
    <col min="13060" max="13060" width="12.625" style="7" bestFit="1" customWidth="1"/>
    <col min="13061" max="13061" width="11.125" style="7" bestFit="1" customWidth="1"/>
    <col min="13062" max="13062" width="3.375" style="7" customWidth="1"/>
    <col min="13063" max="13063" width="12.125" style="7" customWidth="1"/>
    <col min="13064" max="13064" width="9" style="7"/>
    <col min="13065" max="13066" width="8.75" style="7" bestFit="1" customWidth="1"/>
    <col min="13067" max="13312" width="9" style="7"/>
    <col min="13313" max="13313" width="5.625" style="7" customWidth="1"/>
    <col min="13314" max="13314" width="5.875" style="7" customWidth="1"/>
    <col min="13315" max="13315" width="21.125" style="7" customWidth="1"/>
    <col min="13316" max="13316" width="12.625" style="7" bestFit="1" customWidth="1"/>
    <col min="13317" max="13317" width="11.125" style="7" bestFit="1" customWidth="1"/>
    <col min="13318" max="13318" width="3.375" style="7" customWidth="1"/>
    <col min="13319" max="13319" width="12.125" style="7" customWidth="1"/>
    <col min="13320" max="13320" width="9" style="7"/>
    <col min="13321" max="13322" width="8.75" style="7" bestFit="1" customWidth="1"/>
    <col min="13323" max="13568" width="9" style="7"/>
    <col min="13569" max="13569" width="5.625" style="7" customWidth="1"/>
    <col min="13570" max="13570" width="5.875" style="7" customWidth="1"/>
    <col min="13571" max="13571" width="21.125" style="7" customWidth="1"/>
    <col min="13572" max="13572" width="12.625" style="7" bestFit="1" customWidth="1"/>
    <col min="13573" max="13573" width="11.125" style="7" bestFit="1" customWidth="1"/>
    <col min="13574" max="13574" width="3.375" style="7" customWidth="1"/>
    <col min="13575" max="13575" width="12.125" style="7" customWidth="1"/>
    <col min="13576" max="13576" width="9" style="7"/>
    <col min="13577" max="13578" width="8.75" style="7" bestFit="1" customWidth="1"/>
    <col min="13579" max="13824" width="9" style="7"/>
    <col min="13825" max="13825" width="5.625" style="7" customWidth="1"/>
    <col min="13826" max="13826" width="5.875" style="7" customWidth="1"/>
    <col min="13827" max="13827" width="21.125" style="7" customWidth="1"/>
    <col min="13828" max="13828" width="12.625" style="7" bestFit="1" customWidth="1"/>
    <col min="13829" max="13829" width="11.125" style="7" bestFit="1" customWidth="1"/>
    <col min="13830" max="13830" width="3.375" style="7" customWidth="1"/>
    <col min="13831" max="13831" width="12.125" style="7" customWidth="1"/>
    <col min="13832" max="13832" width="9" style="7"/>
    <col min="13833" max="13834" width="8.75" style="7" bestFit="1" customWidth="1"/>
    <col min="13835" max="14080" width="9" style="7"/>
    <col min="14081" max="14081" width="5.625" style="7" customWidth="1"/>
    <col min="14082" max="14082" width="5.875" style="7" customWidth="1"/>
    <col min="14083" max="14083" width="21.125" style="7" customWidth="1"/>
    <col min="14084" max="14084" width="12.625" style="7" bestFit="1" customWidth="1"/>
    <col min="14085" max="14085" width="11.125" style="7" bestFit="1" customWidth="1"/>
    <col min="14086" max="14086" width="3.375" style="7" customWidth="1"/>
    <col min="14087" max="14087" width="12.125" style="7" customWidth="1"/>
    <col min="14088" max="14088" width="9" style="7"/>
    <col min="14089" max="14090" width="8.75" style="7" bestFit="1" customWidth="1"/>
    <col min="14091" max="14336" width="9" style="7"/>
    <col min="14337" max="14337" width="5.625" style="7" customWidth="1"/>
    <col min="14338" max="14338" width="5.875" style="7" customWidth="1"/>
    <col min="14339" max="14339" width="21.125" style="7" customWidth="1"/>
    <col min="14340" max="14340" width="12.625" style="7" bestFit="1" customWidth="1"/>
    <col min="14341" max="14341" width="11.125" style="7" bestFit="1" customWidth="1"/>
    <col min="14342" max="14342" width="3.375" style="7" customWidth="1"/>
    <col min="14343" max="14343" width="12.125" style="7" customWidth="1"/>
    <col min="14344" max="14344" width="9" style="7"/>
    <col min="14345" max="14346" width="8.75" style="7" bestFit="1" customWidth="1"/>
    <col min="14347" max="14592" width="9" style="7"/>
    <col min="14593" max="14593" width="5.625" style="7" customWidth="1"/>
    <col min="14594" max="14594" width="5.875" style="7" customWidth="1"/>
    <col min="14595" max="14595" width="21.125" style="7" customWidth="1"/>
    <col min="14596" max="14596" width="12.625" style="7" bestFit="1" customWidth="1"/>
    <col min="14597" max="14597" width="11.125" style="7" bestFit="1" customWidth="1"/>
    <col min="14598" max="14598" width="3.375" style="7" customWidth="1"/>
    <col min="14599" max="14599" width="12.125" style="7" customWidth="1"/>
    <col min="14600" max="14600" width="9" style="7"/>
    <col min="14601" max="14602" width="8.75" style="7" bestFit="1" customWidth="1"/>
    <col min="14603" max="14848" width="9" style="7"/>
    <col min="14849" max="14849" width="5.625" style="7" customWidth="1"/>
    <col min="14850" max="14850" width="5.875" style="7" customWidth="1"/>
    <col min="14851" max="14851" width="21.125" style="7" customWidth="1"/>
    <col min="14852" max="14852" width="12.625" style="7" bestFit="1" customWidth="1"/>
    <col min="14853" max="14853" width="11.125" style="7" bestFit="1" customWidth="1"/>
    <col min="14854" max="14854" width="3.375" style="7" customWidth="1"/>
    <col min="14855" max="14855" width="12.125" style="7" customWidth="1"/>
    <col min="14856" max="14856" width="9" style="7"/>
    <col min="14857" max="14858" width="8.75" style="7" bestFit="1" customWidth="1"/>
    <col min="14859" max="15104" width="9" style="7"/>
    <col min="15105" max="15105" width="5.625" style="7" customWidth="1"/>
    <col min="15106" max="15106" width="5.875" style="7" customWidth="1"/>
    <col min="15107" max="15107" width="21.125" style="7" customWidth="1"/>
    <col min="15108" max="15108" width="12.625" style="7" bestFit="1" customWidth="1"/>
    <col min="15109" max="15109" width="11.125" style="7" bestFit="1" customWidth="1"/>
    <col min="15110" max="15110" width="3.375" style="7" customWidth="1"/>
    <col min="15111" max="15111" width="12.125" style="7" customWidth="1"/>
    <col min="15112" max="15112" width="9" style="7"/>
    <col min="15113" max="15114" width="8.75" style="7" bestFit="1" customWidth="1"/>
    <col min="15115" max="15360" width="9" style="7"/>
    <col min="15361" max="15361" width="5.625" style="7" customWidth="1"/>
    <col min="15362" max="15362" width="5.875" style="7" customWidth="1"/>
    <col min="15363" max="15363" width="21.125" style="7" customWidth="1"/>
    <col min="15364" max="15364" width="12.625" style="7" bestFit="1" customWidth="1"/>
    <col min="15365" max="15365" width="11.125" style="7" bestFit="1" customWidth="1"/>
    <col min="15366" max="15366" width="3.375" style="7" customWidth="1"/>
    <col min="15367" max="15367" width="12.125" style="7" customWidth="1"/>
    <col min="15368" max="15368" width="9" style="7"/>
    <col min="15369" max="15370" width="8.75" style="7" bestFit="1" customWidth="1"/>
    <col min="15371" max="15616" width="9" style="7"/>
    <col min="15617" max="15617" width="5.625" style="7" customWidth="1"/>
    <col min="15618" max="15618" width="5.875" style="7" customWidth="1"/>
    <col min="15619" max="15619" width="21.125" style="7" customWidth="1"/>
    <col min="15620" max="15620" width="12.625" style="7" bestFit="1" customWidth="1"/>
    <col min="15621" max="15621" width="11.125" style="7" bestFit="1" customWidth="1"/>
    <col min="15622" max="15622" width="3.375" style="7" customWidth="1"/>
    <col min="15623" max="15623" width="12.125" style="7" customWidth="1"/>
    <col min="15624" max="15624" width="9" style="7"/>
    <col min="15625" max="15626" width="8.75" style="7" bestFit="1" customWidth="1"/>
    <col min="15627" max="15872" width="9" style="7"/>
    <col min="15873" max="15873" width="5.625" style="7" customWidth="1"/>
    <col min="15874" max="15874" width="5.875" style="7" customWidth="1"/>
    <col min="15875" max="15875" width="21.125" style="7" customWidth="1"/>
    <col min="15876" max="15876" width="12.625" style="7" bestFit="1" customWidth="1"/>
    <col min="15877" max="15877" width="11.125" style="7" bestFit="1" customWidth="1"/>
    <col min="15878" max="15878" width="3.375" style="7" customWidth="1"/>
    <col min="15879" max="15879" width="12.125" style="7" customWidth="1"/>
    <col min="15880" max="15880" width="9" style="7"/>
    <col min="15881" max="15882" width="8.75" style="7" bestFit="1" customWidth="1"/>
    <col min="15883" max="16128" width="9" style="7"/>
    <col min="16129" max="16129" width="5.625" style="7" customWidth="1"/>
    <col min="16130" max="16130" width="5.875" style="7" customWidth="1"/>
    <col min="16131" max="16131" width="21.125" style="7" customWidth="1"/>
    <col min="16132" max="16132" width="12.625" style="7" bestFit="1" customWidth="1"/>
    <col min="16133" max="16133" width="11.125" style="7" bestFit="1" customWidth="1"/>
    <col min="16134" max="16134" width="3.375" style="7" customWidth="1"/>
    <col min="16135" max="16135" width="12.125" style="7" customWidth="1"/>
    <col min="16136" max="16136" width="9" style="7"/>
    <col min="16137" max="16138" width="8.75" style="7" bestFit="1" customWidth="1"/>
    <col min="16139" max="16384" width="9" style="7"/>
  </cols>
  <sheetData>
    <row r="1" spans="1:17" x14ac:dyDescent="0.55000000000000004">
      <c r="A1" s="235" t="s">
        <v>16</v>
      </c>
      <c r="B1" s="235"/>
      <c r="C1" s="235"/>
      <c r="D1" s="235"/>
      <c r="E1" s="235"/>
      <c r="F1" s="235"/>
      <c r="G1" s="235"/>
    </row>
    <row r="2" spans="1:17" x14ac:dyDescent="0.55000000000000004">
      <c r="A2" s="235" t="s">
        <v>26</v>
      </c>
      <c r="B2" s="235"/>
      <c r="C2" s="235"/>
      <c r="D2" s="235"/>
      <c r="E2" s="235"/>
      <c r="F2" s="235"/>
      <c r="G2" s="235"/>
    </row>
    <row r="3" spans="1:17" x14ac:dyDescent="0.55000000000000004">
      <c r="A3" s="235" t="s">
        <v>401</v>
      </c>
      <c r="B3" s="235"/>
      <c r="C3" s="235"/>
      <c r="D3" s="235"/>
      <c r="E3" s="235"/>
      <c r="F3" s="235"/>
      <c r="G3" s="235"/>
    </row>
    <row r="4" spans="1:17" x14ac:dyDescent="0.55000000000000004">
      <c r="A4" s="286"/>
      <c r="B4" s="286"/>
      <c r="C4" s="286"/>
      <c r="D4" s="286"/>
      <c r="E4" s="286"/>
      <c r="F4" s="286"/>
      <c r="G4" s="286"/>
    </row>
    <row r="6" spans="1:17" x14ac:dyDescent="0.55000000000000004">
      <c r="A6" s="106" t="s">
        <v>27</v>
      </c>
      <c r="B6" s="106"/>
      <c r="C6" s="106"/>
      <c r="G6" s="8">
        <v>25000</v>
      </c>
    </row>
    <row r="7" spans="1:17" x14ac:dyDescent="0.55000000000000004">
      <c r="A7" s="107" t="s">
        <v>19</v>
      </c>
      <c r="B7" s="106" t="s">
        <v>28</v>
      </c>
      <c r="C7" s="106"/>
      <c r="E7" s="8">
        <v>0</v>
      </c>
      <c r="G7" s="28"/>
    </row>
    <row r="8" spans="1:17" x14ac:dyDescent="0.55000000000000004">
      <c r="A8" s="107"/>
      <c r="B8" s="106" t="s">
        <v>81</v>
      </c>
      <c r="C8" s="106"/>
      <c r="E8" s="8">
        <v>0</v>
      </c>
      <c r="G8" s="28"/>
    </row>
    <row r="9" spans="1:17" x14ac:dyDescent="0.55000000000000004">
      <c r="A9" s="107"/>
      <c r="B9" s="106" t="s">
        <v>29</v>
      </c>
      <c r="C9" s="106"/>
      <c r="E9" s="9">
        <v>0</v>
      </c>
      <c r="F9" s="28"/>
      <c r="G9" s="9">
        <f>+E7+E9+E8</f>
        <v>0</v>
      </c>
      <c r="I9" s="40"/>
    </row>
    <row r="10" spans="1:17" x14ac:dyDescent="0.55000000000000004">
      <c r="A10" s="106" t="s">
        <v>30</v>
      </c>
      <c r="B10" s="106"/>
      <c r="C10" s="108"/>
      <c r="G10" s="28">
        <f>SUM(G6-G9)</f>
        <v>25000</v>
      </c>
    </row>
    <row r="11" spans="1:17" x14ac:dyDescent="0.55000000000000004">
      <c r="A11" s="106"/>
      <c r="B11" s="106" t="s">
        <v>31</v>
      </c>
      <c r="C11" s="108"/>
      <c r="E11" s="8">
        <v>21155</v>
      </c>
      <c r="G11" s="28"/>
      <c r="I11" s="40"/>
    </row>
    <row r="12" spans="1:17" x14ac:dyDescent="0.55000000000000004">
      <c r="A12" s="106"/>
      <c r="B12" s="106" t="s">
        <v>32</v>
      </c>
      <c r="C12" s="108"/>
      <c r="E12" s="8">
        <v>100</v>
      </c>
      <c r="G12" s="28"/>
      <c r="I12" s="40"/>
    </row>
    <row r="13" spans="1:17" x14ac:dyDescent="0.55000000000000004">
      <c r="A13" s="106"/>
      <c r="B13" s="106" t="s">
        <v>29</v>
      </c>
      <c r="C13" s="106"/>
      <c r="E13" s="9">
        <v>3745</v>
      </c>
      <c r="F13" s="28"/>
      <c r="G13" s="9">
        <f>SUM(E11:E13)</f>
        <v>25000</v>
      </c>
      <c r="I13" s="40"/>
    </row>
    <row r="14" spans="1:17" x14ac:dyDescent="0.55000000000000004">
      <c r="A14" s="106"/>
      <c r="B14" s="106"/>
      <c r="C14" s="106"/>
      <c r="J14" s="40"/>
    </row>
    <row r="15" spans="1:17" x14ac:dyDescent="0.55000000000000004">
      <c r="A15" s="106"/>
      <c r="B15" s="106"/>
      <c r="C15" s="106"/>
    </row>
    <row r="16" spans="1:17" x14ac:dyDescent="0.55000000000000004">
      <c r="A16" s="106"/>
      <c r="B16" s="106"/>
      <c r="C16" s="106"/>
      <c r="D16" s="109" t="s">
        <v>82</v>
      </c>
      <c r="E16" s="110"/>
      <c r="F16" s="110"/>
      <c r="G16" s="111" t="s">
        <v>83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x14ac:dyDescent="0.55000000000000004">
      <c r="A17" s="106"/>
      <c r="B17" s="106"/>
      <c r="C17" s="106"/>
      <c r="D17" s="218" t="s">
        <v>106</v>
      </c>
      <c r="E17" s="218"/>
      <c r="F17" s="218"/>
      <c r="G17" s="21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55000000000000004">
      <c r="D18" s="218" t="s">
        <v>107</v>
      </c>
      <c r="E18" s="218"/>
      <c r="F18" s="218"/>
      <c r="G18" s="21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55000000000000004">
      <c r="D19" s="110"/>
      <c r="E19" s="110"/>
      <c r="F19" s="110"/>
      <c r="G19" s="110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55000000000000004">
      <c r="D20" s="110"/>
      <c r="E20" s="110"/>
      <c r="F20" s="110"/>
      <c r="G20" s="110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55000000000000004">
      <c r="D21" s="217" t="s">
        <v>180</v>
      </c>
      <c r="E21" s="217"/>
      <c r="F21" s="217"/>
      <c r="G21" s="217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55000000000000004">
      <c r="D22" s="217" t="s">
        <v>104</v>
      </c>
      <c r="E22" s="217"/>
      <c r="F22" s="217"/>
      <c r="G22" s="217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x14ac:dyDescent="0.55000000000000004">
      <c r="D23" s="110"/>
      <c r="E23" s="110"/>
      <c r="F23" s="110"/>
      <c r="G23" s="110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x14ac:dyDescent="0.55000000000000004">
      <c r="D24" s="110"/>
      <c r="E24" s="110"/>
      <c r="F24" s="110"/>
      <c r="G24" s="110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x14ac:dyDescent="0.55000000000000004">
      <c r="D25" s="217" t="s">
        <v>171</v>
      </c>
      <c r="E25" s="217"/>
      <c r="F25" s="217"/>
      <c r="G25" s="217"/>
    </row>
    <row r="26" spans="1:17" x14ac:dyDescent="0.55000000000000004">
      <c r="D26" s="217" t="s">
        <v>2</v>
      </c>
      <c r="E26" s="217"/>
      <c r="F26" s="217"/>
      <c r="G26" s="217"/>
    </row>
    <row r="27" spans="1:17" x14ac:dyDescent="0.55000000000000004">
      <c r="D27" s="218"/>
      <c r="E27" s="218"/>
      <c r="F27" s="218"/>
      <c r="G27" s="218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7"/>
  <sheetViews>
    <sheetView topLeftCell="A4" workbookViewId="0">
      <selection activeCell="L16" sqref="L16"/>
    </sheetView>
  </sheetViews>
  <sheetFormatPr defaultColWidth="6" defaultRowHeight="12.75" customHeight="1" x14ac:dyDescent="0.55000000000000004"/>
  <cols>
    <col min="1" max="1" width="26" style="4" customWidth="1"/>
    <col min="2" max="11" width="10.125" style="4" customWidth="1"/>
    <col min="12" max="256" width="6" style="4"/>
    <col min="257" max="257" width="26" style="4" customWidth="1"/>
    <col min="258" max="267" width="10.125" style="4" customWidth="1"/>
    <col min="268" max="512" width="6" style="4"/>
    <col min="513" max="513" width="26" style="4" customWidth="1"/>
    <col min="514" max="523" width="10.125" style="4" customWidth="1"/>
    <col min="524" max="768" width="6" style="4"/>
    <col min="769" max="769" width="26" style="4" customWidth="1"/>
    <col min="770" max="779" width="10.125" style="4" customWidth="1"/>
    <col min="780" max="1024" width="6" style="4"/>
    <col min="1025" max="1025" width="26" style="4" customWidth="1"/>
    <col min="1026" max="1035" width="10.125" style="4" customWidth="1"/>
    <col min="1036" max="1280" width="6" style="4"/>
    <col min="1281" max="1281" width="26" style="4" customWidth="1"/>
    <col min="1282" max="1291" width="10.125" style="4" customWidth="1"/>
    <col min="1292" max="1536" width="6" style="4"/>
    <col min="1537" max="1537" width="26" style="4" customWidth="1"/>
    <col min="1538" max="1547" width="10.125" style="4" customWidth="1"/>
    <col min="1548" max="1792" width="6" style="4"/>
    <col min="1793" max="1793" width="26" style="4" customWidth="1"/>
    <col min="1794" max="1803" width="10.125" style="4" customWidth="1"/>
    <col min="1804" max="2048" width="6" style="4"/>
    <col min="2049" max="2049" width="26" style="4" customWidth="1"/>
    <col min="2050" max="2059" width="10.125" style="4" customWidth="1"/>
    <col min="2060" max="2304" width="6" style="4"/>
    <col min="2305" max="2305" width="26" style="4" customWidth="1"/>
    <col min="2306" max="2315" width="10.125" style="4" customWidth="1"/>
    <col min="2316" max="2560" width="6" style="4"/>
    <col min="2561" max="2561" width="26" style="4" customWidth="1"/>
    <col min="2562" max="2571" width="10.125" style="4" customWidth="1"/>
    <col min="2572" max="2816" width="6" style="4"/>
    <col min="2817" max="2817" width="26" style="4" customWidth="1"/>
    <col min="2818" max="2827" width="10.125" style="4" customWidth="1"/>
    <col min="2828" max="3072" width="6" style="4"/>
    <col min="3073" max="3073" width="26" style="4" customWidth="1"/>
    <col min="3074" max="3083" width="10.125" style="4" customWidth="1"/>
    <col min="3084" max="3328" width="6" style="4"/>
    <col min="3329" max="3329" width="26" style="4" customWidth="1"/>
    <col min="3330" max="3339" width="10.125" style="4" customWidth="1"/>
    <col min="3340" max="3584" width="6" style="4"/>
    <col min="3585" max="3585" width="26" style="4" customWidth="1"/>
    <col min="3586" max="3595" width="10.125" style="4" customWidth="1"/>
    <col min="3596" max="3840" width="6" style="4"/>
    <col min="3841" max="3841" width="26" style="4" customWidth="1"/>
    <col min="3842" max="3851" width="10.125" style="4" customWidth="1"/>
    <col min="3852" max="4096" width="6" style="4"/>
    <col min="4097" max="4097" width="26" style="4" customWidth="1"/>
    <col min="4098" max="4107" width="10.125" style="4" customWidth="1"/>
    <col min="4108" max="4352" width="6" style="4"/>
    <col min="4353" max="4353" width="26" style="4" customWidth="1"/>
    <col min="4354" max="4363" width="10.125" style="4" customWidth="1"/>
    <col min="4364" max="4608" width="6" style="4"/>
    <col min="4609" max="4609" width="26" style="4" customWidth="1"/>
    <col min="4610" max="4619" width="10.125" style="4" customWidth="1"/>
    <col min="4620" max="4864" width="6" style="4"/>
    <col min="4865" max="4865" width="26" style="4" customWidth="1"/>
    <col min="4866" max="4875" width="10.125" style="4" customWidth="1"/>
    <col min="4876" max="5120" width="6" style="4"/>
    <col min="5121" max="5121" width="26" style="4" customWidth="1"/>
    <col min="5122" max="5131" width="10.125" style="4" customWidth="1"/>
    <col min="5132" max="5376" width="6" style="4"/>
    <col min="5377" max="5377" width="26" style="4" customWidth="1"/>
    <col min="5378" max="5387" width="10.125" style="4" customWidth="1"/>
    <col min="5388" max="5632" width="6" style="4"/>
    <col min="5633" max="5633" width="26" style="4" customWidth="1"/>
    <col min="5634" max="5643" width="10.125" style="4" customWidth="1"/>
    <col min="5644" max="5888" width="6" style="4"/>
    <col min="5889" max="5889" width="26" style="4" customWidth="1"/>
    <col min="5890" max="5899" width="10.125" style="4" customWidth="1"/>
    <col min="5900" max="6144" width="6" style="4"/>
    <col min="6145" max="6145" width="26" style="4" customWidth="1"/>
    <col min="6146" max="6155" width="10.125" style="4" customWidth="1"/>
    <col min="6156" max="6400" width="6" style="4"/>
    <col min="6401" max="6401" width="26" style="4" customWidth="1"/>
    <col min="6402" max="6411" width="10.125" style="4" customWidth="1"/>
    <col min="6412" max="6656" width="6" style="4"/>
    <col min="6657" max="6657" width="26" style="4" customWidth="1"/>
    <col min="6658" max="6667" width="10.125" style="4" customWidth="1"/>
    <col min="6668" max="6912" width="6" style="4"/>
    <col min="6913" max="6913" width="26" style="4" customWidth="1"/>
    <col min="6914" max="6923" width="10.125" style="4" customWidth="1"/>
    <col min="6924" max="7168" width="6" style="4"/>
    <col min="7169" max="7169" width="26" style="4" customWidth="1"/>
    <col min="7170" max="7179" width="10.125" style="4" customWidth="1"/>
    <col min="7180" max="7424" width="6" style="4"/>
    <col min="7425" max="7425" width="26" style="4" customWidth="1"/>
    <col min="7426" max="7435" width="10.125" style="4" customWidth="1"/>
    <col min="7436" max="7680" width="6" style="4"/>
    <col min="7681" max="7681" width="26" style="4" customWidth="1"/>
    <col min="7682" max="7691" width="10.125" style="4" customWidth="1"/>
    <col min="7692" max="7936" width="6" style="4"/>
    <col min="7937" max="7937" width="26" style="4" customWidth="1"/>
    <col min="7938" max="7947" width="10.125" style="4" customWidth="1"/>
    <col min="7948" max="8192" width="6" style="4"/>
    <col min="8193" max="8193" width="26" style="4" customWidth="1"/>
    <col min="8194" max="8203" width="10.125" style="4" customWidth="1"/>
    <col min="8204" max="8448" width="6" style="4"/>
    <col min="8449" max="8449" width="26" style="4" customWidth="1"/>
    <col min="8450" max="8459" width="10.125" style="4" customWidth="1"/>
    <col min="8460" max="8704" width="6" style="4"/>
    <col min="8705" max="8705" width="26" style="4" customWidth="1"/>
    <col min="8706" max="8715" width="10.125" style="4" customWidth="1"/>
    <col min="8716" max="8960" width="6" style="4"/>
    <col min="8961" max="8961" width="26" style="4" customWidth="1"/>
    <col min="8962" max="8971" width="10.125" style="4" customWidth="1"/>
    <col min="8972" max="9216" width="6" style="4"/>
    <col min="9217" max="9217" width="26" style="4" customWidth="1"/>
    <col min="9218" max="9227" width="10.125" style="4" customWidth="1"/>
    <col min="9228" max="9472" width="6" style="4"/>
    <col min="9473" max="9473" width="26" style="4" customWidth="1"/>
    <col min="9474" max="9483" width="10.125" style="4" customWidth="1"/>
    <col min="9484" max="9728" width="6" style="4"/>
    <col min="9729" max="9729" width="26" style="4" customWidth="1"/>
    <col min="9730" max="9739" width="10.125" style="4" customWidth="1"/>
    <col min="9740" max="9984" width="6" style="4"/>
    <col min="9985" max="9985" width="26" style="4" customWidth="1"/>
    <col min="9986" max="9995" width="10.125" style="4" customWidth="1"/>
    <col min="9996" max="10240" width="6" style="4"/>
    <col min="10241" max="10241" width="26" style="4" customWidth="1"/>
    <col min="10242" max="10251" width="10.125" style="4" customWidth="1"/>
    <col min="10252" max="10496" width="6" style="4"/>
    <col min="10497" max="10497" width="26" style="4" customWidth="1"/>
    <col min="10498" max="10507" width="10.125" style="4" customWidth="1"/>
    <col min="10508" max="10752" width="6" style="4"/>
    <col min="10753" max="10753" width="26" style="4" customWidth="1"/>
    <col min="10754" max="10763" width="10.125" style="4" customWidth="1"/>
    <col min="10764" max="11008" width="6" style="4"/>
    <col min="11009" max="11009" width="26" style="4" customWidth="1"/>
    <col min="11010" max="11019" width="10.125" style="4" customWidth="1"/>
    <col min="11020" max="11264" width="6" style="4"/>
    <col min="11265" max="11265" width="26" style="4" customWidth="1"/>
    <col min="11266" max="11275" width="10.125" style="4" customWidth="1"/>
    <col min="11276" max="11520" width="6" style="4"/>
    <col min="11521" max="11521" width="26" style="4" customWidth="1"/>
    <col min="11522" max="11531" width="10.125" style="4" customWidth="1"/>
    <col min="11532" max="11776" width="6" style="4"/>
    <col min="11777" max="11777" width="26" style="4" customWidth="1"/>
    <col min="11778" max="11787" width="10.125" style="4" customWidth="1"/>
    <col min="11788" max="12032" width="6" style="4"/>
    <col min="12033" max="12033" width="26" style="4" customWidth="1"/>
    <col min="12034" max="12043" width="10.125" style="4" customWidth="1"/>
    <col min="12044" max="12288" width="6" style="4"/>
    <col min="12289" max="12289" width="26" style="4" customWidth="1"/>
    <col min="12290" max="12299" width="10.125" style="4" customWidth="1"/>
    <col min="12300" max="12544" width="6" style="4"/>
    <col min="12545" max="12545" width="26" style="4" customWidth="1"/>
    <col min="12546" max="12555" width="10.125" style="4" customWidth="1"/>
    <col min="12556" max="12800" width="6" style="4"/>
    <col min="12801" max="12801" width="26" style="4" customWidth="1"/>
    <col min="12802" max="12811" width="10.125" style="4" customWidth="1"/>
    <col min="12812" max="13056" width="6" style="4"/>
    <col min="13057" max="13057" width="26" style="4" customWidth="1"/>
    <col min="13058" max="13067" width="10.125" style="4" customWidth="1"/>
    <col min="13068" max="13312" width="6" style="4"/>
    <col min="13313" max="13313" width="26" style="4" customWidth="1"/>
    <col min="13314" max="13323" width="10.125" style="4" customWidth="1"/>
    <col min="13324" max="13568" width="6" style="4"/>
    <col min="13569" max="13569" width="26" style="4" customWidth="1"/>
    <col min="13570" max="13579" width="10.125" style="4" customWidth="1"/>
    <col min="13580" max="13824" width="6" style="4"/>
    <col min="13825" max="13825" width="26" style="4" customWidth="1"/>
    <col min="13826" max="13835" width="10.125" style="4" customWidth="1"/>
    <col min="13836" max="14080" width="6" style="4"/>
    <col min="14081" max="14081" width="26" style="4" customWidth="1"/>
    <col min="14082" max="14091" width="10.125" style="4" customWidth="1"/>
    <col min="14092" max="14336" width="6" style="4"/>
    <col min="14337" max="14337" width="26" style="4" customWidth="1"/>
    <col min="14338" max="14347" width="10.125" style="4" customWidth="1"/>
    <col min="14348" max="14592" width="6" style="4"/>
    <col min="14593" max="14593" width="26" style="4" customWidth="1"/>
    <col min="14594" max="14603" width="10.125" style="4" customWidth="1"/>
    <col min="14604" max="14848" width="6" style="4"/>
    <col min="14849" max="14849" width="26" style="4" customWidth="1"/>
    <col min="14850" max="14859" width="10.125" style="4" customWidth="1"/>
    <col min="14860" max="15104" width="6" style="4"/>
    <col min="15105" max="15105" width="26" style="4" customWidth="1"/>
    <col min="15106" max="15115" width="10.125" style="4" customWidth="1"/>
    <col min="15116" max="15360" width="6" style="4"/>
    <col min="15361" max="15361" width="26" style="4" customWidth="1"/>
    <col min="15362" max="15371" width="10.125" style="4" customWidth="1"/>
    <col min="15372" max="15616" width="6" style="4"/>
    <col min="15617" max="15617" width="26" style="4" customWidth="1"/>
    <col min="15618" max="15627" width="10.125" style="4" customWidth="1"/>
    <col min="15628" max="15872" width="6" style="4"/>
    <col min="15873" max="15873" width="26" style="4" customWidth="1"/>
    <col min="15874" max="15883" width="10.125" style="4" customWidth="1"/>
    <col min="15884" max="16128" width="6" style="4"/>
    <col min="16129" max="16129" width="26" style="4" customWidth="1"/>
    <col min="16130" max="16139" width="10.125" style="4" customWidth="1"/>
    <col min="16140" max="16384" width="6" style="4"/>
  </cols>
  <sheetData>
    <row r="1" spans="1:52" ht="24" x14ac:dyDescent="0.55000000000000004">
      <c r="A1" s="219" t="s">
        <v>3</v>
      </c>
      <c r="B1" s="219"/>
      <c r="C1" s="219"/>
      <c r="D1" s="219"/>
      <c r="E1" s="219"/>
      <c r="F1" s="219"/>
      <c r="G1" s="219"/>
      <c r="H1" s="219"/>
    </row>
    <row r="2" spans="1:52" ht="21" customHeight="1" x14ac:dyDescent="0.55000000000000004">
      <c r="A2" s="219" t="s">
        <v>0</v>
      </c>
      <c r="B2" s="219"/>
      <c r="C2" s="219"/>
      <c r="D2" s="219"/>
      <c r="E2" s="219"/>
      <c r="F2" s="219"/>
      <c r="G2" s="219"/>
      <c r="H2" s="219"/>
      <c r="I2" s="165"/>
    </row>
    <row r="3" spans="1:52" ht="24" x14ac:dyDescent="0.55000000000000004">
      <c r="A3" s="219" t="s">
        <v>1</v>
      </c>
      <c r="B3" s="219"/>
      <c r="C3" s="219"/>
      <c r="D3" s="219"/>
      <c r="E3" s="219"/>
      <c r="F3" s="219"/>
      <c r="G3" s="219"/>
      <c r="H3" s="219"/>
      <c r="I3" s="166"/>
    </row>
    <row r="4" spans="1:52" ht="24" x14ac:dyDescent="0.55000000000000004">
      <c r="A4" s="219" t="s">
        <v>198</v>
      </c>
      <c r="B4" s="219"/>
      <c r="C4" s="219"/>
      <c r="D4" s="219"/>
      <c r="E4" s="219"/>
      <c r="F4" s="219"/>
      <c r="G4" s="219"/>
      <c r="H4" s="219"/>
      <c r="I4" s="166"/>
    </row>
    <row r="5" spans="1:52" ht="24" x14ac:dyDescent="0.55000000000000004">
      <c r="A5" s="173"/>
      <c r="B5" s="173"/>
      <c r="C5" s="173"/>
      <c r="D5" s="173"/>
      <c r="E5" s="173"/>
      <c r="F5" s="173"/>
      <c r="G5" s="173"/>
      <c r="H5" s="173"/>
      <c r="I5" s="166"/>
    </row>
    <row r="6" spans="1:52" ht="21" customHeight="1" x14ac:dyDescent="0.55000000000000004">
      <c r="A6" s="220" t="s">
        <v>4</v>
      </c>
      <c r="B6" s="223" t="s">
        <v>5</v>
      </c>
      <c r="C6" s="224"/>
      <c r="D6" s="224"/>
      <c r="E6" s="224"/>
      <c r="F6" s="224"/>
      <c r="G6" s="225"/>
      <c r="H6" s="220" t="s">
        <v>6</v>
      </c>
    </row>
    <row r="7" spans="1:52" ht="21" customHeight="1" x14ac:dyDescent="0.55000000000000004">
      <c r="A7" s="221"/>
      <c r="B7" s="223" t="s">
        <v>7</v>
      </c>
      <c r="C7" s="225"/>
      <c r="D7" s="223" t="s">
        <v>8</v>
      </c>
      <c r="E7" s="225"/>
      <c r="F7" s="226" t="s">
        <v>9</v>
      </c>
      <c r="G7" s="227"/>
      <c r="H7" s="221"/>
    </row>
    <row r="8" spans="1:52" ht="24" x14ac:dyDescent="0.55000000000000004">
      <c r="A8" s="222"/>
      <c r="B8" s="52" t="s">
        <v>10</v>
      </c>
      <c r="C8" s="52" t="s">
        <v>11</v>
      </c>
      <c r="D8" s="52" t="s">
        <v>10</v>
      </c>
      <c r="E8" s="52" t="s">
        <v>11</v>
      </c>
      <c r="F8" s="52" t="s">
        <v>10</v>
      </c>
      <c r="G8" s="52" t="s">
        <v>11</v>
      </c>
      <c r="H8" s="222"/>
    </row>
    <row r="9" spans="1:52" s="168" customFormat="1" ht="24" x14ac:dyDescent="0.55000000000000004">
      <c r="A9" s="53" t="s">
        <v>12</v>
      </c>
      <c r="B9" s="53"/>
      <c r="C9" s="54"/>
      <c r="D9" s="54"/>
      <c r="E9" s="53"/>
      <c r="F9" s="53"/>
      <c r="G9" s="54"/>
      <c r="H9" s="117">
        <v>0</v>
      </c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</row>
    <row r="10" spans="1:52" s="168" customFormat="1" ht="24" x14ac:dyDescent="0.55000000000000004">
      <c r="A10" s="55" t="s">
        <v>13</v>
      </c>
      <c r="B10" s="56"/>
      <c r="C10" s="57"/>
      <c r="D10" s="57"/>
      <c r="E10" s="56"/>
      <c r="F10" s="56"/>
      <c r="G10" s="57"/>
      <c r="H10" s="56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</row>
    <row r="11" spans="1:52" ht="24" x14ac:dyDescent="0.55000000000000004">
      <c r="A11" s="58" t="s">
        <v>14</v>
      </c>
      <c r="B11" s="59">
        <v>0</v>
      </c>
      <c r="C11" s="60">
        <v>0</v>
      </c>
      <c r="D11" s="60">
        <v>0</v>
      </c>
      <c r="E11" s="59">
        <v>0</v>
      </c>
      <c r="F11" s="59">
        <v>0</v>
      </c>
      <c r="G11" s="60">
        <v>0</v>
      </c>
      <c r="H11" s="59">
        <v>0</v>
      </c>
    </row>
    <row r="12" spans="1:52" ht="24" x14ac:dyDescent="0.55000000000000004">
      <c r="A12" s="61" t="s">
        <v>15</v>
      </c>
      <c r="B12" s="61"/>
      <c r="C12" s="62"/>
      <c r="D12" s="62"/>
      <c r="E12" s="61"/>
      <c r="F12" s="61"/>
      <c r="G12" s="62"/>
      <c r="H12" s="118">
        <v>0</v>
      </c>
    </row>
    <row r="13" spans="1:52" ht="24" x14ac:dyDescent="0.55000000000000004">
      <c r="A13" s="63"/>
      <c r="B13" s="63"/>
      <c r="C13" s="63"/>
      <c r="D13" s="63"/>
      <c r="E13" s="63"/>
      <c r="F13" s="63"/>
      <c r="G13" s="63"/>
      <c r="H13" s="63"/>
    </row>
    <row r="14" spans="1:52" ht="24" x14ac:dyDescent="0.55000000000000004">
      <c r="A14" s="63"/>
      <c r="B14" s="63"/>
      <c r="C14" s="63"/>
      <c r="D14" s="63"/>
      <c r="E14" s="64" t="s">
        <v>50</v>
      </c>
      <c r="F14" s="63"/>
      <c r="G14" s="65"/>
      <c r="H14" s="63"/>
    </row>
    <row r="15" spans="1:52" ht="24" x14ac:dyDescent="0.55000000000000004">
      <c r="A15" s="63"/>
      <c r="B15" s="63"/>
      <c r="C15" s="63"/>
      <c r="D15" s="63"/>
      <c r="E15" s="64"/>
      <c r="F15" s="63"/>
      <c r="G15" s="65"/>
      <c r="H15" s="63"/>
    </row>
    <row r="16" spans="1:52" ht="24" x14ac:dyDescent="0.55000000000000004">
      <c r="A16" s="63"/>
      <c r="B16" s="63"/>
      <c r="C16" s="63"/>
      <c r="D16" s="63"/>
      <c r="E16" s="218" t="s">
        <v>106</v>
      </c>
      <c r="F16" s="218"/>
      <c r="G16" s="218"/>
      <c r="H16" s="218"/>
    </row>
    <row r="17" spans="1:8" ht="24" x14ac:dyDescent="0.55000000000000004">
      <c r="A17" s="63"/>
      <c r="B17" s="63"/>
      <c r="C17" s="63"/>
      <c r="D17" s="63"/>
      <c r="E17" s="218" t="s">
        <v>107</v>
      </c>
      <c r="F17" s="218"/>
      <c r="G17" s="218"/>
      <c r="H17" s="218"/>
    </row>
    <row r="18" spans="1:8" ht="24" x14ac:dyDescent="0.55000000000000004">
      <c r="A18" s="63"/>
      <c r="B18" s="63"/>
      <c r="C18" s="63"/>
      <c r="D18" s="63"/>
      <c r="E18" s="66"/>
      <c r="F18" s="66"/>
      <c r="G18" s="66"/>
      <c r="H18" s="66"/>
    </row>
    <row r="19" spans="1:8" ht="24" x14ac:dyDescent="0.55000000000000004">
      <c r="A19" s="63"/>
      <c r="B19" s="63"/>
      <c r="C19" s="63"/>
      <c r="D19" s="63"/>
      <c r="E19" s="63"/>
      <c r="F19" s="63"/>
      <c r="G19" s="67"/>
      <c r="H19" s="63"/>
    </row>
    <row r="20" spans="1:8" ht="24" x14ac:dyDescent="0.55000000000000004">
      <c r="A20" s="63"/>
      <c r="B20" s="63"/>
      <c r="C20" s="63"/>
      <c r="D20" s="63"/>
      <c r="E20" s="217" t="s">
        <v>180</v>
      </c>
      <c r="F20" s="217"/>
      <c r="G20" s="217"/>
      <c r="H20" s="217"/>
    </row>
    <row r="21" spans="1:8" ht="21.75" customHeight="1" x14ac:dyDescent="0.55000000000000004">
      <c r="A21" s="63"/>
      <c r="B21" s="63"/>
      <c r="C21" s="63"/>
      <c r="D21" s="63"/>
      <c r="E21" s="217" t="s">
        <v>104</v>
      </c>
      <c r="F21" s="217"/>
      <c r="G21" s="217"/>
      <c r="H21" s="217"/>
    </row>
    <row r="22" spans="1:8" ht="24" customHeight="1" x14ac:dyDescent="0.55000000000000004">
      <c r="A22" s="63"/>
      <c r="B22" s="63"/>
      <c r="C22" s="63"/>
      <c r="D22" s="63"/>
      <c r="E22" s="63"/>
      <c r="F22" s="63"/>
      <c r="G22" s="63"/>
      <c r="H22" s="63"/>
    </row>
    <row r="23" spans="1:8" ht="24" customHeight="1" x14ac:dyDescent="0.55000000000000004">
      <c r="A23" s="63"/>
      <c r="B23" s="63"/>
      <c r="C23" s="63"/>
      <c r="D23" s="63"/>
      <c r="E23" s="63"/>
      <c r="F23" s="63"/>
      <c r="G23" s="63"/>
      <c r="H23" s="63"/>
    </row>
    <row r="24" spans="1:8" ht="24" customHeight="1" x14ac:dyDescent="0.55000000000000004">
      <c r="A24" s="63"/>
      <c r="B24" s="63"/>
      <c r="C24" s="63"/>
      <c r="D24" s="63"/>
      <c r="E24" s="63"/>
      <c r="F24" s="63"/>
      <c r="G24" s="63"/>
      <c r="H24" s="63"/>
    </row>
    <row r="25" spans="1:8" ht="23.25" customHeight="1" x14ac:dyDescent="0.55000000000000004">
      <c r="A25" s="63"/>
      <c r="B25" s="63"/>
      <c r="C25" s="63"/>
      <c r="D25" s="63"/>
      <c r="E25" s="217" t="s">
        <v>171</v>
      </c>
      <c r="F25" s="217"/>
      <c r="G25" s="217"/>
      <c r="H25" s="217"/>
    </row>
    <row r="26" spans="1:8" ht="24" customHeight="1" x14ac:dyDescent="0.55000000000000004">
      <c r="A26" s="63"/>
      <c r="B26" s="63"/>
      <c r="C26" s="63"/>
      <c r="D26" s="63"/>
      <c r="E26" s="217" t="s">
        <v>2</v>
      </c>
      <c r="F26" s="217"/>
      <c r="G26" s="217"/>
      <c r="H26" s="217"/>
    </row>
    <row r="27" spans="1:8" ht="21.75" customHeight="1" x14ac:dyDescent="0.55000000000000004">
      <c r="E27" s="217"/>
      <c r="F27" s="217"/>
      <c r="G27" s="217"/>
      <c r="H27" s="217"/>
    </row>
  </sheetData>
  <mergeCells count="17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0:H20"/>
    <mergeCell ref="E21:H21"/>
    <mergeCell ref="E27:H27"/>
    <mergeCell ref="E17:H17"/>
    <mergeCell ref="E16:H16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abSelected="1" zoomScale="90" zoomScaleNormal="90" workbookViewId="0">
      <selection activeCell="J16" sqref="J16"/>
    </sheetView>
  </sheetViews>
  <sheetFormatPr defaultRowHeight="14.25" x14ac:dyDescent="0.2"/>
  <sheetData>
    <row r="17" spans="15:15" x14ac:dyDescent="0.2">
      <c r="O17" s="154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workbookViewId="0">
      <selection activeCell="L10" sqref="L10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2" customWidth="1"/>
    <col min="5" max="5" width="11.375" style="2" customWidth="1"/>
    <col min="6" max="6" width="5.125" style="2" customWidth="1"/>
    <col min="7" max="7" width="11.5" style="2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19" t="s">
        <v>36</v>
      </c>
      <c r="B1" s="219"/>
      <c r="C1" s="219"/>
      <c r="D1" s="219"/>
      <c r="E1" s="219"/>
      <c r="F1" s="219"/>
      <c r="G1" s="219"/>
    </row>
    <row r="2" spans="1:7" x14ac:dyDescent="0.55000000000000004">
      <c r="A2" s="219" t="s">
        <v>16</v>
      </c>
      <c r="B2" s="219"/>
      <c r="C2" s="219"/>
      <c r="D2" s="219"/>
      <c r="E2" s="219"/>
      <c r="F2" s="219"/>
      <c r="G2" s="219"/>
    </row>
    <row r="3" spans="1:7" x14ac:dyDescent="0.55000000000000004">
      <c r="A3" s="219" t="s">
        <v>37</v>
      </c>
      <c r="B3" s="219"/>
      <c r="C3" s="219"/>
      <c r="D3" s="219"/>
      <c r="E3" s="219"/>
      <c r="F3" s="219"/>
      <c r="G3" s="219"/>
    </row>
    <row r="4" spans="1:7" x14ac:dyDescent="0.55000000000000004">
      <c r="A4" s="219" t="s">
        <v>38</v>
      </c>
      <c r="B4" s="219"/>
      <c r="C4" s="219"/>
      <c r="D4" s="219"/>
      <c r="E4" s="219"/>
      <c r="F4" s="219"/>
      <c r="G4" s="219"/>
    </row>
    <row r="5" spans="1:7" x14ac:dyDescent="0.55000000000000004">
      <c r="A5" s="219" t="s">
        <v>39</v>
      </c>
      <c r="B5" s="219"/>
      <c r="C5" s="219"/>
      <c r="D5" s="219"/>
      <c r="E5" s="219"/>
      <c r="F5" s="219"/>
      <c r="G5" s="219"/>
    </row>
    <row r="6" spans="1:7" x14ac:dyDescent="0.55000000000000004">
      <c r="A6" s="219" t="s">
        <v>196</v>
      </c>
      <c r="B6" s="219"/>
      <c r="C6" s="219"/>
      <c r="D6" s="219"/>
      <c r="E6" s="219"/>
      <c r="F6" s="219"/>
      <c r="G6" s="219"/>
    </row>
    <row r="7" spans="1:7" x14ac:dyDescent="0.55000000000000004">
      <c r="A7" s="173"/>
      <c r="B7" s="173"/>
      <c r="C7" s="173"/>
      <c r="D7" s="173"/>
      <c r="E7" s="173"/>
      <c r="F7" s="173"/>
      <c r="G7" s="173"/>
    </row>
    <row r="8" spans="1:7" x14ac:dyDescent="0.55000000000000004">
      <c r="A8" s="4"/>
      <c r="B8" s="4"/>
      <c r="C8" s="4"/>
      <c r="D8" s="3"/>
      <c r="E8" s="3"/>
      <c r="F8" s="3"/>
      <c r="G8" s="68" t="s">
        <v>35</v>
      </c>
    </row>
    <row r="9" spans="1:7" x14ac:dyDescent="0.55000000000000004">
      <c r="A9" s="4" t="s">
        <v>40</v>
      </c>
      <c r="B9" s="4"/>
      <c r="C9" s="4"/>
      <c r="D9" s="3"/>
      <c r="E9" s="3"/>
      <c r="F9" s="3"/>
      <c r="G9" s="3">
        <v>21187.55</v>
      </c>
    </row>
    <row r="10" spans="1:7" x14ac:dyDescent="0.55000000000000004">
      <c r="A10" s="69" t="s">
        <v>19</v>
      </c>
      <c r="B10" s="63" t="s">
        <v>21</v>
      </c>
      <c r="C10" s="63"/>
      <c r="D10" s="65"/>
      <c r="E10" s="70"/>
      <c r="F10" s="71"/>
      <c r="G10" s="71"/>
    </row>
    <row r="11" spans="1:7" x14ac:dyDescent="0.55000000000000004">
      <c r="A11" s="69"/>
      <c r="B11" s="63" t="s">
        <v>41</v>
      </c>
      <c r="C11" s="63"/>
      <c r="D11" s="65"/>
      <c r="E11" s="70"/>
      <c r="F11" s="71"/>
      <c r="G11" s="71"/>
    </row>
    <row r="12" spans="1:7" x14ac:dyDescent="0.55000000000000004">
      <c r="A12" s="69"/>
      <c r="B12" s="63" t="s">
        <v>42</v>
      </c>
      <c r="C12" s="63"/>
      <c r="D12" s="65"/>
      <c r="E12" s="70"/>
      <c r="F12" s="71"/>
      <c r="G12" s="71"/>
    </row>
    <row r="13" spans="1:7" x14ac:dyDescent="0.55000000000000004">
      <c r="A13" s="69"/>
      <c r="B13" s="63" t="s">
        <v>43</v>
      </c>
      <c r="C13" s="63"/>
      <c r="D13" s="65"/>
      <c r="E13" s="70"/>
      <c r="F13" s="71"/>
      <c r="G13" s="71"/>
    </row>
    <row r="14" spans="1:7" x14ac:dyDescent="0.55000000000000004">
      <c r="A14" s="69"/>
      <c r="B14" s="63" t="s">
        <v>44</v>
      </c>
      <c r="C14" s="63"/>
      <c r="D14" s="65"/>
      <c r="E14" s="70"/>
      <c r="F14" s="71"/>
      <c r="G14" s="71"/>
    </row>
    <row r="15" spans="1:7" x14ac:dyDescent="0.55000000000000004">
      <c r="A15" s="69"/>
      <c r="B15" s="63" t="s">
        <v>45</v>
      </c>
      <c r="C15" s="63"/>
      <c r="D15" s="65"/>
      <c r="E15" s="72"/>
      <c r="F15" s="73"/>
      <c r="G15" s="74">
        <f>SUM(E10:E15)</f>
        <v>0</v>
      </c>
    </row>
    <row r="16" spans="1:7" x14ac:dyDescent="0.55000000000000004">
      <c r="A16" s="69"/>
      <c r="B16" s="63"/>
      <c r="C16" s="63"/>
      <c r="D16" s="65"/>
      <c r="E16" s="70"/>
      <c r="F16" s="73"/>
      <c r="G16" s="71"/>
    </row>
    <row r="17" spans="1:7" x14ac:dyDescent="0.55000000000000004">
      <c r="A17" s="69" t="s">
        <v>18</v>
      </c>
      <c r="B17" s="63" t="s">
        <v>46</v>
      </c>
      <c r="C17" s="63"/>
      <c r="D17" s="65"/>
      <c r="E17" s="65"/>
      <c r="F17" s="73"/>
      <c r="G17" s="71"/>
    </row>
    <row r="18" spans="1:7" x14ac:dyDescent="0.55000000000000004">
      <c r="A18" s="69"/>
      <c r="B18" s="63" t="s">
        <v>47</v>
      </c>
      <c r="C18" s="63"/>
      <c r="D18" s="65"/>
      <c r="E18" s="65"/>
      <c r="F18" s="73"/>
      <c r="G18" s="71"/>
    </row>
    <row r="19" spans="1:7" x14ac:dyDescent="0.55000000000000004">
      <c r="A19" s="69"/>
      <c r="B19" s="63" t="s">
        <v>48</v>
      </c>
      <c r="C19" s="63"/>
      <c r="D19" s="65"/>
      <c r="E19" s="2">
        <v>0</v>
      </c>
      <c r="F19" s="3"/>
      <c r="G19" s="29"/>
    </row>
    <row r="20" spans="1:7" x14ac:dyDescent="0.55000000000000004">
      <c r="A20" s="69"/>
      <c r="B20" s="63" t="s">
        <v>49</v>
      </c>
      <c r="C20" s="63"/>
      <c r="D20" s="65"/>
      <c r="E20" s="120"/>
      <c r="F20" s="3"/>
      <c r="G20" s="2">
        <f>SUM(E17:E20)</f>
        <v>0</v>
      </c>
    </row>
    <row r="21" spans="1:7" ht="24.75" thickBot="1" x14ac:dyDescent="0.6">
      <c r="A21" s="63" t="s">
        <v>17</v>
      </c>
      <c r="B21" s="63"/>
      <c r="C21" s="63"/>
      <c r="D21" s="65"/>
      <c r="E21" s="65"/>
      <c r="F21" s="73"/>
      <c r="G21" s="5">
        <f>SUM(G9-G15+G20)</f>
        <v>21187.55</v>
      </c>
    </row>
    <row r="22" spans="1:7" ht="24.75" thickTop="1" x14ac:dyDescent="0.55000000000000004">
      <c r="A22" s="75"/>
      <c r="B22" s="75"/>
      <c r="C22" s="75"/>
      <c r="D22" s="73"/>
      <c r="E22" s="73"/>
      <c r="F22" s="73"/>
      <c r="G22" s="73"/>
    </row>
    <row r="23" spans="1:7" x14ac:dyDescent="0.55000000000000004">
      <c r="A23" s="75"/>
      <c r="B23" s="75"/>
      <c r="C23" s="75"/>
      <c r="D23" s="64" t="s">
        <v>50</v>
      </c>
      <c r="E23" s="63"/>
      <c r="F23" s="65"/>
      <c r="G23" s="63"/>
    </row>
    <row r="24" spans="1:7" s="7" customFormat="1" ht="23.25" x14ac:dyDescent="0.55000000000000004">
      <c r="A24" s="76"/>
      <c r="B24" s="76"/>
      <c r="C24" s="76"/>
      <c r="D24" s="218" t="s">
        <v>106</v>
      </c>
      <c r="E24" s="218"/>
      <c r="F24" s="218"/>
      <c r="G24" s="218"/>
    </row>
    <row r="25" spans="1:7" s="7" customFormat="1" ht="23.25" x14ac:dyDescent="0.55000000000000004">
      <c r="A25" s="76"/>
      <c r="B25" s="76"/>
      <c r="C25" s="76"/>
      <c r="D25" s="218" t="s">
        <v>107</v>
      </c>
      <c r="E25" s="218"/>
      <c r="F25" s="218"/>
      <c r="G25" s="218"/>
    </row>
    <row r="26" spans="1:7" s="7" customFormat="1" ht="23.25" x14ac:dyDescent="0.55000000000000004">
      <c r="A26" s="76"/>
      <c r="B26" s="76"/>
      <c r="C26" s="76"/>
      <c r="D26" s="66"/>
      <c r="E26" s="66"/>
      <c r="F26" s="66"/>
      <c r="G26" s="66"/>
    </row>
    <row r="27" spans="1:7" s="7" customFormat="1" x14ac:dyDescent="0.55000000000000004">
      <c r="A27" s="75"/>
      <c r="B27" s="77"/>
      <c r="C27" s="75"/>
      <c r="D27" s="63"/>
      <c r="E27" s="63"/>
      <c r="F27" s="67"/>
      <c r="G27" s="63"/>
    </row>
    <row r="28" spans="1:7" x14ac:dyDescent="0.55000000000000004">
      <c r="A28" s="76"/>
      <c r="B28" s="76"/>
      <c r="C28" s="76"/>
      <c r="D28" s="217" t="s">
        <v>180</v>
      </c>
      <c r="E28" s="217"/>
      <c r="F28" s="217"/>
      <c r="G28" s="217"/>
    </row>
    <row r="29" spans="1:7" s="7" customFormat="1" ht="23.25" x14ac:dyDescent="0.55000000000000004">
      <c r="A29" s="76"/>
      <c r="B29" s="76"/>
      <c r="C29" s="76"/>
      <c r="D29" s="217" t="s">
        <v>104</v>
      </c>
      <c r="E29" s="217"/>
      <c r="F29" s="217"/>
      <c r="G29" s="217"/>
    </row>
    <row r="30" spans="1:7" s="7" customFormat="1" ht="23.25" x14ac:dyDescent="0.55000000000000004">
      <c r="A30" s="76"/>
      <c r="B30" s="76"/>
      <c r="C30" s="76"/>
      <c r="D30" s="174"/>
      <c r="E30" s="174"/>
      <c r="F30" s="174"/>
      <c r="G30" s="174"/>
    </row>
    <row r="31" spans="1:7" s="7" customFormat="1" ht="23.25" x14ac:dyDescent="0.55000000000000004">
      <c r="A31" s="76"/>
      <c r="B31" s="76"/>
      <c r="C31" s="76"/>
      <c r="D31" s="174"/>
      <c r="E31" s="174"/>
      <c r="F31" s="174"/>
      <c r="G31" s="174"/>
    </row>
    <row r="32" spans="1:7" s="7" customFormat="1" ht="23.25" x14ac:dyDescent="0.55000000000000004">
      <c r="A32" s="76"/>
      <c r="B32" s="76"/>
      <c r="C32" s="76"/>
      <c r="D32" s="217" t="s">
        <v>171</v>
      </c>
      <c r="E32" s="217"/>
      <c r="F32" s="217"/>
      <c r="G32" s="217"/>
    </row>
    <row r="33" spans="1:7" s="7" customFormat="1" ht="23.25" x14ac:dyDescent="0.55000000000000004">
      <c r="A33" s="76"/>
      <c r="B33" s="76"/>
      <c r="C33" s="76"/>
      <c r="D33" s="217" t="s">
        <v>2</v>
      </c>
      <c r="E33" s="217"/>
      <c r="F33" s="217"/>
      <c r="G33" s="217"/>
    </row>
    <row r="34" spans="1:7" s="7" customFormat="1" ht="23.25" x14ac:dyDescent="0.55000000000000004">
      <c r="A34" s="76"/>
      <c r="B34" s="76"/>
      <c r="C34" s="76"/>
      <c r="D34" s="217"/>
      <c r="E34" s="217"/>
      <c r="F34" s="217"/>
      <c r="G34" s="217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topLeftCell="A7" workbookViewId="0">
      <selection activeCell="J12" sqref="J12"/>
    </sheetView>
  </sheetViews>
  <sheetFormatPr defaultRowHeight="21.75" customHeight="1" x14ac:dyDescent="0.55000000000000004"/>
  <cols>
    <col min="1" max="1" width="7.875" style="20" customWidth="1"/>
    <col min="2" max="2" width="49.75" style="20" customWidth="1"/>
    <col min="3" max="3" width="13.875" style="20" customWidth="1"/>
    <col min="4" max="4" width="5.5" style="20" customWidth="1"/>
    <col min="5" max="5" width="13.5" style="20" customWidth="1"/>
    <col min="6" max="6" width="12" style="19" customWidth="1"/>
    <col min="7" max="7" width="11.5" style="42" customWidth="1"/>
    <col min="8" max="8" width="11.75" style="19" customWidth="1"/>
    <col min="9" max="9" width="11.625" style="19" customWidth="1"/>
    <col min="10" max="10" width="10.75" style="19" customWidth="1"/>
    <col min="11" max="11" width="9" style="19"/>
    <col min="12" max="256" width="9" style="20"/>
    <col min="257" max="257" width="7.875" style="20" customWidth="1"/>
    <col min="258" max="258" width="49.75" style="20" customWidth="1"/>
    <col min="259" max="259" width="13.875" style="20" customWidth="1"/>
    <col min="260" max="260" width="5.5" style="20" customWidth="1"/>
    <col min="261" max="261" width="13.5" style="20" customWidth="1"/>
    <col min="262" max="262" width="12" style="20" customWidth="1"/>
    <col min="263" max="263" width="11.5" style="20" customWidth="1"/>
    <col min="264" max="264" width="11.75" style="20" customWidth="1"/>
    <col min="265" max="265" width="11.625" style="20" customWidth="1"/>
    <col min="266" max="266" width="10.75" style="20" customWidth="1"/>
    <col min="267" max="512" width="9" style="20"/>
    <col min="513" max="513" width="7.875" style="20" customWidth="1"/>
    <col min="514" max="514" width="49.75" style="20" customWidth="1"/>
    <col min="515" max="515" width="13.875" style="20" customWidth="1"/>
    <col min="516" max="516" width="5.5" style="20" customWidth="1"/>
    <col min="517" max="517" width="13.5" style="20" customWidth="1"/>
    <col min="518" max="518" width="12" style="20" customWidth="1"/>
    <col min="519" max="519" width="11.5" style="20" customWidth="1"/>
    <col min="520" max="520" width="11.75" style="20" customWidth="1"/>
    <col min="521" max="521" width="11.625" style="20" customWidth="1"/>
    <col min="522" max="522" width="10.75" style="20" customWidth="1"/>
    <col min="523" max="768" width="9" style="20"/>
    <col min="769" max="769" width="7.875" style="20" customWidth="1"/>
    <col min="770" max="770" width="49.75" style="20" customWidth="1"/>
    <col min="771" max="771" width="13.875" style="20" customWidth="1"/>
    <col min="772" max="772" width="5.5" style="20" customWidth="1"/>
    <col min="773" max="773" width="13.5" style="20" customWidth="1"/>
    <col min="774" max="774" width="12" style="20" customWidth="1"/>
    <col min="775" max="775" width="11.5" style="20" customWidth="1"/>
    <col min="776" max="776" width="11.75" style="20" customWidth="1"/>
    <col min="777" max="777" width="11.625" style="20" customWidth="1"/>
    <col min="778" max="778" width="10.75" style="20" customWidth="1"/>
    <col min="779" max="1024" width="9" style="20"/>
    <col min="1025" max="1025" width="7.875" style="20" customWidth="1"/>
    <col min="1026" max="1026" width="49.75" style="20" customWidth="1"/>
    <col min="1027" max="1027" width="13.875" style="20" customWidth="1"/>
    <col min="1028" max="1028" width="5.5" style="20" customWidth="1"/>
    <col min="1029" max="1029" width="13.5" style="20" customWidth="1"/>
    <col min="1030" max="1030" width="12" style="20" customWidth="1"/>
    <col min="1031" max="1031" width="11.5" style="20" customWidth="1"/>
    <col min="1032" max="1032" width="11.75" style="20" customWidth="1"/>
    <col min="1033" max="1033" width="11.625" style="20" customWidth="1"/>
    <col min="1034" max="1034" width="10.75" style="20" customWidth="1"/>
    <col min="1035" max="1280" width="9" style="20"/>
    <col min="1281" max="1281" width="7.875" style="20" customWidth="1"/>
    <col min="1282" max="1282" width="49.75" style="20" customWidth="1"/>
    <col min="1283" max="1283" width="13.875" style="20" customWidth="1"/>
    <col min="1284" max="1284" width="5.5" style="20" customWidth="1"/>
    <col min="1285" max="1285" width="13.5" style="20" customWidth="1"/>
    <col min="1286" max="1286" width="12" style="20" customWidth="1"/>
    <col min="1287" max="1287" width="11.5" style="20" customWidth="1"/>
    <col min="1288" max="1288" width="11.75" style="20" customWidth="1"/>
    <col min="1289" max="1289" width="11.625" style="20" customWidth="1"/>
    <col min="1290" max="1290" width="10.75" style="20" customWidth="1"/>
    <col min="1291" max="1536" width="9" style="20"/>
    <col min="1537" max="1537" width="7.875" style="20" customWidth="1"/>
    <col min="1538" max="1538" width="49.75" style="20" customWidth="1"/>
    <col min="1539" max="1539" width="13.875" style="20" customWidth="1"/>
    <col min="1540" max="1540" width="5.5" style="20" customWidth="1"/>
    <col min="1541" max="1541" width="13.5" style="20" customWidth="1"/>
    <col min="1542" max="1542" width="12" style="20" customWidth="1"/>
    <col min="1543" max="1543" width="11.5" style="20" customWidth="1"/>
    <col min="1544" max="1544" width="11.75" style="20" customWidth="1"/>
    <col min="1545" max="1545" width="11.625" style="20" customWidth="1"/>
    <col min="1546" max="1546" width="10.75" style="20" customWidth="1"/>
    <col min="1547" max="1792" width="9" style="20"/>
    <col min="1793" max="1793" width="7.875" style="20" customWidth="1"/>
    <col min="1794" max="1794" width="49.75" style="20" customWidth="1"/>
    <col min="1795" max="1795" width="13.875" style="20" customWidth="1"/>
    <col min="1796" max="1796" width="5.5" style="20" customWidth="1"/>
    <col min="1797" max="1797" width="13.5" style="20" customWidth="1"/>
    <col min="1798" max="1798" width="12" style="20" customWidth="1"/>
    <col min="1799" max="1799" width="11.5" style="20" customWidth="1"/>
    <col min="1800" max="1800" width="11.75" style="20" customWidth="1"/>
    <col min="1801" max="1801" width="11.625" style="20" customWidth="1"/>
    <col min="1802" max="1802" width="10.75" style="20" customWidth="1"/>
    <col min="1803" max="2048" width="9" style="20"/>
    <col min="2049" max="2049" width="7.875" style="20" customWidth="1"/>
    <col min="2050" max="2050" width="49.75" style="20" customWidth="1"/>
    <col min="2051" max="2051" width="13.875" style="20" customWidth="1"/>
    <col min="2052" max="2052" width="5.5" style="20" customWidth="1"/>
    <col min="2053" max="2053" width="13.5" style="20" customWidth="1"/>
    <col min="2054" max="2054" width="12" style="20" customWidth="1"/>
    <col min="2055" max="2055" width="11.5" style="20" customWidth="1"/>
    <col min="2056" max="2056" width="11.75" style="20" customWidth="1"/>
    <col min="2057" max="2057" width="11.625" style="20" customWidth="1"/>
    <col min="2058" max="2058" width="10.75" style="20" customWidth="1"/>
    <col min="2059" max="2304" width="9" style="20"/>
    <col min="2305" max="2305" width="7.875" style="20" customWidth="1"/>
    <col min="2306" max="2306" width="49.75" style="20" customWidth="1"/>
    <col min="2307" max="2307" width="13.875" style="20" customWidth="1"/>
    <col min="2308" max="2308" width="5.5" style="20" customWidth="1"/>
    <col min="2309" max="2309" width="13.5" style="20" customWidth="1"/>
    <col min="2310" max="2310" width="12" style="20" customWidth="1"/>
    <col min="2311" max="2311" width="11.5" style="20" customWidth="1"/>
    <col min="2312" max="2312" width="11.75" style="20" customWidth="1"/>
    <col min="2313" max="2313" width="11.625" style="20" customWidth="1"/>
    <col min="2314" max="2314" width="10.75" style="20" customWidth="1"/>
    <col min="2315" max="2560" width="9" style="20"/>
    <col min="2561" max="2561" width="7.875" style="20" customWidth="1"/>
    <col min="2562" max="2562" width="49.75" style="20" customWidth="1"/>
    <col min="2563" max="2563" width="13.875" style="20" customWidth="1"/>
    <col min="2564" max="2564" width="5.5" style="20" customWidth="1"/>
    <col min="2565" max="2565" width="13.5" style="20" customWidth="1"/>
    <col min="2566" max="2566" width="12" style="20" customWidth="1"/>
    <col min="2567" max="2567" width="11.5" style="20" customWidth="1"/>
    <col min="2568" max="2568" width="11.75" style="20" customWidth="1"/>
    <col min="2569" max="2569" width="11.625" style="20" customWidth="1"/>
    <col min="2570" max="2570" width="10.75" style="20" customWidth="1"/>
    <col min="2571" max="2816" width="9" style="20"/>
    <col min="2817" max="2817" width="7.875" style="20" customWidth="1"/>
    <col min="2818" max="2818" width="49.75" style="20" customWidth="1"/>
    <col min="2819" max="2819" width="13.875" style="20" customWidth="1"/>
    <col min="2820" max="2820" width="5.5" style="20" customWidth="1"/>
    <col min="2821" max="2821" width="13.5" style="20" customWidth="1"/>
    <col min="2822" max="2822" width="12" style="20" customWidth="1"/>
    <col min="2823" max="2823" width="11.5" style="20" customWidth="1"/>
    <col min="2824" max="2824" width="11.75" style="20" customWidth="1"/>
    <col min="2825" max="2825" width="11.625" style="20" customWidth="1"/>
    <col min="2826" max="2826" width="10.75" style="20" customWidth="1"/>
    <col min="2827" max="3072" width="9" style="20"/>
    <col min="3073" max="3073" width="7.875" style="20" customWidth="1"/>
    <col min="3074" max="3074" width="49.75" style="20" customWidth="1"/>
    <col min="3075" max="3075" width="13.875" style="20" customWidth="1"/>
    <col min="3076" max="3076" width="5.5" style="20" customWidth="1"/>
    <col min="3077" max="3077" width="13.5" style="20" customWidth="1"/>
    <col min="3078" max="3078" width="12" style="20" customWidth="1"/>
    <col min="3079" max="3079" width="11.5" style="20" customWidth="1"/>
    <col min="3080" max="3080" width="11.75" style="20" customWidth="1"/>
    <col min="3081" max="3081" width="11.625" style="20" customWidth="1"/>
    <col min="3082" max="3082" width="10.75" style="20" customWidth="1"/>
    <col min="3083" max="3328" width="9" style="20"/>
    <col min="3329" max="3329" width="7.875" style="20" customWidth="1"/>
    <col min="3330" max="3330" width="49.75" style="20" customWidth="1"/>
    <col min="3331" max="3331" width="13.875" style="20" customWidth="1"/>
    <col min="3332" max="3332" width="5.5" style="20" customWidth="1"/>
    <col min="3333" max="3333" width="13.5" style="20" customWidth="1"/>
    <col min="3334" max="3334" width="12" style="20" customWidth="1"/>
    <col min="3335" max="3335" width="11.5" style="20" customWidth="1"/>
    <col min="3336" max="3336" width="11.75" style="20" customWidth="1"/>
    <col min="3337" max="3337" width="11.625" style="20" customWidth="1"/>
    <col min="3338" max="3338" width="10.75" style="20" customWidth="1"/>
    <col min="3339" max="3584" width="9" style="20"/>
    <col min="3585" max="3585" width="7.875" style="20" customWidth="1"/>
    <col min="3586" max="3586" width="49.75" style="20" customWidth="1"/>
    <col min="3587" max="3587" width="13.875" style="20" customWidth="1"/>
    <col min="3588" max="3588" width="5.5" style="20" customWidth="1"/>
    <col min="3589" max="3589" width="13.5" style="20" customWidth="1"/>
    <col min="3590" max="3590" width="12" style="20" customWidth="1"/>
    <col min="3591" max="3591" width="11.5" style="20" customWidth="1"/>
    <col min="3592" max="3592" width="11.75" style="20" customWidth="1"/>
    <col min="3593" max="3593" width="11.625" style="20" customWidth="1"/>
    <col min="3594" max="3594" width="10.75" style="20" customWidth="1"/>
    <col min="3595" max="3840" width="9" style="20"/>
    <col min="3841" max="3841" width="7.875" style="20" customWidth="1"/>
    <col min="3842" max="3842" width="49.75" style="20" customWidth="1"/>
    <col min="3843" max="3843" width="13.875" style="20" customWidth="1"/>
    <col min="3844" max="3844" width="5.5" style="20" customWidth="1"/>
    <col min="3845" max="3845" width="13.5" style="20" customWidth="1"/>
    <col min="3846" max="3846" width="12" style="20" customWidth="1"/>
    <col min="3847" max="3847" width="11.5" style="20" customWidth="1"/>
    <col min="3848" max="3848" width="11.75" style="20" customWidth="1"/>
    <col min="3849" max="3849" width="11.625" style="20" customWidth="1"/>
    <col min="3850" max="3850" width="10.75" style="20" customWidth="1"/>
    <col min="3851" max="4096" width="9" style="20"/>
    <col min="4097" max="4097" width="7.875" style="20" customWidth="1"/>
    <col min="4098" max="4098" width="49.75" style="20" customWidth="1"/>
    <col min="4099" max="4099" width="13.875" style="20" customWidth="1"/>
    <col min="4100" max="4100" width="5.5" style="20" customWidth="1"/>
    <col min="4101" max="4101" width="13.5" style="20" customWidth="1"/>
    <col min="4102" max="4102" width="12" style="20" customWidth="1"/>
    <col min="4103" max="4103" width="11.5" style="20" customWidth="1"/>
    <col min="4104" max="4104" width="11.75" style="20" customWidth="1"/>
    <col min="4105" max="4105" width="11.625" style="20" customWidth="1"/>
    <col min="4106" max="4106" width="10.75" style="20" customWidth="1"/>
    <col min="4107" max="4352" width="9" style="20"/>
    <col min="4353" max="4353" width="7.875" style="20" customWidth="1"/>
    <col min="4354" max="4354" width="49.75" style="20" customWidth="1"/>
    <col min="4355" max="4355" width="13.875" style="20" customWidth="1"/>
    <col min="4356" max="4356" width="5.5" style="20" customWidth="1"/>
    <col min="4357" max="4357" width="13.5" style="20" customWidth="1"/>
    <col min="4358" max="4358" width="12" style="20" customWidth="1"/>
    <col min="4359" max="4359" width="11.5" style="20" customWidth="1"/>
    <col min="4360" max="4360" width="11.75" style="20" customWidth="1"/>
    <col min="4361" max="4361" width="11.625" style="20" customWidth="1"/>
    <col min="4362" max="4362" width="10.75" style="20" customWidth="1"/>
    <col min="4363" max="4608" width="9" style="20"/>
    <col min="4609" max="4609" width="7.875" style="20" customWidth="1"/>
    <col min="4610" max="4610" width="49.75" style="20" customWidth="1"/>
    <col min="4611" max="4611" width="13.875" style="20" customWidth="1"/>
    <col min="4612" max="4612" width="5.5" style="20" customWidth="1"/>
    <col min="4613" max="4613" width="13.5" style="20" customWidth="1"/>
    <col min="4614" max="4614" width="12" style="20" customWidth="1"/>
    <col min="4615" max="4615" width="11.5" style="20" customWidth="1"/>
    <col min="4616" max="4616" width="11.75" style="20" customWidth="1"/>
    <col min="4617" max="4617" width="11.625" style="20" customWidth="1"/>
    <col min="4618" max="4618" width="10.75" style="20" customWidth="1"/>
    <col min="4619" max="4864" width="9" style="20"/>
    <col min="4865" max="4865" width="7.875" style="20" customWidth="1"/>
    <col min="4866" max="4866" width="49.75" style="20" customWidth="1"/>
    <col min="4867" max="4867" width="13.875" style="20" customWidth="1"/>
    <col min="4868" max="4868" width="5.5" style="20" customWidth="1"/>
    <col min="4869" max="4869" width="13.5" style="20" customWidth="1"/>
    <col min="4870" max="4870" width="12" style="20" customWidth="1"/>
    <col min="4871" max="4871" width="11.5" style="20" customWidth="1"/>
    <col min="4872" max="4872" width="11.75" style="20" customWidth="1"/>
    <col min="4873" max="4873" width="11.625" style="20" customWidth="1"/>
    <col min="4874" max="4874" width="10.75" style="20" customWidth="1"/>
    <col min="4875" max="5120" width="9" style="20"/>
    <col min="5121" max="5121" width="7.875" style="20" customWidth="1"/>
    <col min="5122" max="5122" width="49.75" style="20" customWidth="1"/>
    <col min="5123" max="5123" width="13.875" style="20" customWidth="1"/>
    <col min="5124" max="5124" width="5.5" style="20" customWidth="1"/>
    <col min="5125" max="5125" width="13.5" style="20" customWidth="1"/>
    <col min="5126" max="5126" width="12" style="20" customWidth="1"/>
    <col min="5127" max="5127" width="11.5" style="20" customWidth="1"/>
    <col min="5128" max="5128" width="11.75" style="20" customWidth="1"/>
    <col min="5129" max="5129" width="11.625" style="20" customWidth="1"/>
    <col min="5130" max="5130" width="10.75" style="20" customWidth="1"/>
    <col min="5131" max="5376" width="9" style="20"/>
    <col min="5377" max="5377" width="7.875" style="20" customWidth="1"/>
    <col min="5378" max="5378" width="49.75" style="20" customWidth="1"/>
    <col min="5379" max="5379" width="13.875" style="20" customWidth="1"/>
    <col min="5380" max="5380" width="5.5" style="20" customWidth="1"/>
    <col min="5381" max="5381" width="13.5" style="20" customWidth="1"/>
    <col min="5382" max="5382" width="12" style="20" customWidth="1"/>
    <col min="5383" max="5383" width="11.5" style="20" customWidth="1"/>
    <col min="5384" max="5384" width="11.75" style="20" customWidth="1"/>
    <col min="5385" max="5385" width="11.625" style="20" customWidth="1"/>
    <col min="5386" max="5386" width="10.75" style="20" customWidth="1"/>
    <col min="5387" max="5632" width="9" style="20"/>
    <col min="5633" max="5633" width="7.875" style="20" customWidth="1"/>
    <col min="5634" max="5634" width="49.75" style="20" customWidth="1"/>
    <col min="5635" max="5635" width="13.875" style="20" customWidth="1"/>
    <col min="5636" max="5636" width="5.5" style="20" customWidth="1"/>
    <col min="5637" max="5637" width="13.5" style="20" customWidth="1"/>
    <col min="5638" max="5638" width="12" style="20" customWidth="1"/>
    <col min="5639" max="5639" width="11.5" style="20" customWidth="1"/>
    <col min="5640" max="5640" width="11.75" style="20" customWidth="1"/>
    <col min="5641" max="5641" width="11.625" style="20" customWidth="1"/>
    <col min="5642" max="5642" width="10.75" style="20" customWidth="1"/>
    <col min="5643" max="5888" width="9" style="20"/>
    <col min="5889" max="5889" width="7.875" style="20" customWidth="1"/>
    <col min="5890" max="5890" width="49.75" style="20" customWidth="1"/>
    <col min="5891" max="5891" width="13.875" style="20" customWidth="1"/>
    <col min="5892" max="5892" width="5.5" style="20" customWidth="1"/>
    <col min="5893" max="5893" width="13.5" style="20" customWidth="1"/>
    <col min="5894" max="5894" width="12" style="20" customWidth="1"/>
    <col min="5895" max="5895" width="11.5" style="20" customWidth="1"/>
    <col min="5896" max="5896" width="11.75" style="20" customWidth="1"/>
    <col min="5897" max="5897" width="11.625" style="20" customWidth="1"/>
    <col min="5898" max="5898" width="10.75" style="20" customWidth="1"/>
    <col min="5899" max="6144" width="9" style="20"/>
    <col min="6145" max="6145" width="7.875" style="20" customWidth="1"/>
    <col min="6146" max="6146" width="49.75" style="20" customWidth="1"/>
    <col min="6147" max="6147" width="13.875" style="20" customWidth="1"/>
    <col min="6148" max="6148" width="5.5" style="20" customWidth="1"/>
    <col min="6149" max="6149" width="13.5" style="20" customWidth="1"/>
    <col min="6150" max="6150" width="12" style="20" customWidth="1"/>
    <col min="6151" max="6151" width="11.5" style="20" customWidth="1"/>
    <col min="6152" max="6152" width="11.75" style="20" customWidth="1"/>
    <col min="6153" max="6153" width="11.625" style="20" customWidth="1"/>
    <col min="6154" max="6154" width="10.75" style="20" customWidth="1"/>
    <col min="6155" max="6400" width="9" style="20"/>
    <col min="6401" max="6401" width="7.875" style="20" customWidth="1"/>
    <col min="6402" max="6402" width="49.75" style="20" customWidth="1"/>
    <col min="6403" max="6403" width="13.875" style="20" customWidth="1"/>
    <col min="6404" max="6404" width="5.5" style="20" customWidth="1"/>
    <col min="6405" max="6405" width="13.5" style="20" customWidth="1"/>
    <col min="6406" max="6406" width="12" style="20" customWidth="1"/>
    <col min="6407" max="6407" width="11.5" style="20" customWidth="1"/>
    <col min="6408" max="6408" width="11.75" style="20" customWidth="1"/>
    <col min="6409" max="6409" width="11.625" style="20" customWidth="1"/>
    <col min="6410" max="6410" width="10.75" style="20" customWidth="1"/>
    <col min="6411" max="6656" width="9" style="20"/>
    <col min="6657" max="6657" width="7.875" style="20" customWidth="1"/>
    <col min="6658" max="6658" width="49.75" style="20" customWidth="1"/>
    <col min="6659" max="6659" width="13.875" style="20" customWidth="1"/>
    <col min="6660" max="6660" width="5.5" style="20" customWidth="1"/>
    <col min="6661" max="6661" width="13.5" style="20" customWidth="1"/>
    <col min="6662" max="6662" width="12" style="20" customWidth="1"/>
    <col min="6663" max="6663" width="11.5" style="20" customWidth="1"/>
    <col min="6664" max="6664" width="11.75" style="20" customWidth="1"/>
    <col min="6665" max="6665" width="11.625" style="20" customWidth="1"/>
    <col min="6666" max="6666" width="10.75" style="20" customWidth="1"/>
    <col min="6667" max="6912" width="9" style="20"/>
    <col min="6913" max="6913" width="7.875" style="20" customWidth="1"/>
    <col min="6914" max="6914" width="49.75" style="20" customWidth="1"/>
    <col min="6915" max="6915" width="13.875" style="20" customWidth="1"/>
    <col min="6916" max="6916" width="5.5" style="20" customWidth="1"/>
    <col min="6917" max="6917" width="13.5" style="20" customWidth="1"/>
    <col min="6918" max="6918" width="12" style="20" customWidth="1"/>
    <col min="6919" max="6919" width="11.5" style="20" customWidth="1"/>
    <col min="6920" max="6920" width="11.75" style="20" customWidth="1"/>
    <col min="6921" max="6921" width="11.625" style="20" customWidth="1"/>
    <col min="6922" max="6922" width="10.75" style="20" customWidth="1"/>
    <col min="6923" max="7168" width="9" style="20"/>
    <col min="7169" max="7169" width="7.875" style="20" customWidth="1"/>
    <col min="7170" max="7170" width="49.75" style="20" customWidth="1"/>
    <col min="7171" max="7171" width="13.875" style="20" customWidth="1"/>
    <col min="7172" max="7172" width="5.5" style="20" customWidth="1"/>
    <col min="7173" max="7173" width="13.5" style="20" customWidth="1"/>
    <col min="7174" max="7174" width="12" style="20" customWidth="1"/>
    <col min="7175" max="7175" width="11.5" style="20" customWidth="1"/>
    <col min="7176" max="7176" width="11.75" style="20" customWidth="1"/>
    <col min="7177" max="7177" width="11.625" style="20" customWidth="1"/>
    <col min="7178" max="7178" width="10.75" style="20" customWidth="1"/>
    <col min="7179" max="7424" width="9" style="20"/>
    <col min="7425" max="7425" width="7.875" style="20" customWidth="1"/>
    <col min="7426" max="7426" width="49.75" style="20" customWidth="1"/>
    <col min="7427" max="7427" width="13.875" style="20" customWidth="1"/>
    <col min="7428" max="7428" width="5.5" style="20" customWidth="1"/>
    <col min="7429" max="7429" width="13.5" style="20" customWidth="1"/>
    <col min="7430" max="7430" width="12" style="20" customWidth="1"/>
    <col min="7431" max="7431" width="11.5" style="20" customWidth="1"/>
    <col min="7432" max="7432" width="11.75" style="20" customWidth="1"/>
    <col min="7433" max="7433" width="11.625" style="20" customWidth="1"/>
    <col min="7434" max="7434" width="10.75" style="20" customWidth="1"/>
    <col min="7435" max="7680" width="9" style="20"/>
    <col min="7681" max="7681" width="7.875" style="20" customWidth="1"/>
    <col min="7682" max="7682" width="49.75" style="20" customWidth="1"/>
    <col min="7683" max="7683" width="13.875" style="20" customWidth="1"/>
    <col min="7684" max="7684" width="5.5" style="20" customWidth="1"/>
    <col min="7685" max="7685" width="13.5" style="20" customWidth="1"/>
    <col min="7686" max="7686" width="12" style="20" customWidth="1"/>
    <col min="7687" max="7687" width="11.5" style="20" customWidth="1"/>
    <col min="7688" max="7688" width="11.75" style="20" customWidth="1"/>
    <col min="7689" max="7689" width="11.625" style="20" customWidth="1"/>
    <col min="7690" max="7690" width="10.75" style="20" customWidth="1"/>
    <col min="7691" max="7936" width="9" style="20"/>
    <col min="7937" max="7937" width="7.875" style="20" customWidth="1"/>
    <col min="7938" max="7938" width="49.75" style="20" customWidth="1"/>
    <col min="7939" max="7939" width="13.875" style="20" customWidth="1"/>
    <col min="7940" max="7940" width="5.5" style="20" customWidth="1"/>
    <col min="7941" max="7941" width="13.5" style="20" customWidth="1"/>
    <col min="7942" max="7942" width="12" style="20" customWidth="1"/>
    <col min="7943" max="7943" width="11.5" style="20" customWidth="1"/>
    <col min="7944" max="7944" width="11.75" style="20" customWidth="1"/>
    <col min="7945" max="7945" width="11.625" style="20" customWidth="1"/>
    <col min="7946" max="7946" width="10.75" style="20" customWidth="1"/>
    <col min="7947" max="8192" width="9" style="20"/>
    <col min="8193" max="8193" width="7.875" style="20" customWidth="1"/>
    <col min="8194" max="8194" width="49.75" style="20" customWidth="1"/>
    <col min="8195" max="8195" width="13.875" style="20" customWidth="1"/>
    <col min="8196" max="8196" width="5.5" style="20" customWidth="1"/>
    <col min="8197" max="8197" width="13.5" style="20" customWidth="1"/>
    <col min="8198" max="8198" width="12" style="20" customWidth="1"/>
    <col min="8199" max="8199" width="11.5" style="20" customWidth="1"/>
    <col min="8200" max="8200" width="11.75" style="20" customWidth="1"/>
    <col min="8201" max="8201" width="11.625" style="20" customWidth="1"/>
    <col min="8202" max="8202" width="10.75" style="20" customWidth="1"/>
    <col min="8203" max="8448" width="9" style="20"/>
    <col min="8449" max="8449" width="7.875" style="20" customWidth="1"/>
    <col min="8450" max="8450" width="49.75" style="20" customWidth="1"/>
    <col min="8451" max="8451" width="13.875" style="20" customWidth="1"/>
    <col min="8452" max="8452" width="5.5" style="20" customWidth="1"/>
    <col min="8453" max="8453" width="13.5" style="20" customWidth="1"/>
    <col min="8454" max="8454" width="12" style="20" customWidth="1"/>
    <col min="8455" max="8455" width="11.5" style="20" customWidth="1"/>
    <col min="8456" max="8456" width="11.75" style="20" customWidth="1"/>
    <col min="8457" max="8457" width="11.625" style="20" customWidth="1"/>
    <col min="8458" max="8458" width="10.75" style="20" customWidth="1"/>
    <col min="8459" max="8704" width="9" style="20"/>
    <col min="8705" max="8705" width="7.875" style="20" customWidth="1"/>
    <col min="8706" max="8706" width="49.75" style="20" customWidth="1"/>
    <col min="8707" max="8707" width="13.875" style="20" customWidth="1"/>
    <col min="8708" max="8708" width="5.5" style="20" customWidth="1"/>
    <col min="8709" max="8709" width="13.5" style="20" customWidth="1"/>
    <col min="8710" max="8710" width="12" style="20" customWidth="1"/>
    <col min="8711" max="8711" width="11.5" style="20" customWidth="1"/>
    <col min="8712" max="8712" width="11.75" style="20" customWidth="1"/>
    <col min="8713" max="8713" width="11.625" style="20" customWidth="1"/>
    <col min="8714" max="8714" width="10.75" style="20" customWidth="1"/>
    <col min="8715" max="8960" width="9" style="20"/>
    <col min="8961" max="8961" width="7.875" style="20" customWidth="1"/>
    <col min="8962" max="8962" width="49.75" style="20" customWidth="1"/>
    <col min="8963" max="8963" width="13.875" style="20" customWidth="1"/>
    <col min="8964" max="8964" width="5.5" style="20" customWidth="1"/>
    <col min="8965" max="8965" width="13.5" style="20" customWidth="1"/>
    <col min="8966" max="8966" width="12" style="20" customWidth="1"/>
    <col min="8967" max="8967" width="11.5" style="20" customWidth="1"/>
    <col min="8968" max="8968" width="11.75" style="20" customWidth="1"/>
    <col min="8969" max="8969" width="11.625" style="20" customWidth="1"/>
    <col min="8970" max="8970" width="10.75" style="20" customWidth="1"/>
    <col min="8971" max="9216" width="9" style="20"/>
    <col min="9217" max="9217" width="7.875" style="20" customWidth="1"/>
    <col min="9218" max="9218" width="49.75" style="20" customWidth="1"/>
    <col min="9219" max="9219" width="13.875" style="20" customWidth="1"/>
    <col min="9220" max="9220" width="5.5" style="20" customWidth="1"/>
    <col min="9221" max="9221" width="13.5" style="20" customWidth="1"/>
    <col min="9222" max="9222" width="12" style="20" customWidth="1"/>
    <col min="9223" max="9223" width="11.5" style="20" customWidth="1"/>
    <col min="9224" max="9224" width="11.75" style="20" customWidth="1"/>
    <col min="9225" max="9225" width="11.625" style="20" customWidth="1"/>
    <col min="9226" max="9226" width="10.75" style="20" customWidth="1"/>
    <col min="9227" max="9472" width="9" style="20"/>
    <col min="9473" max="9473" width="7.875" style="20" customWidth="1"/>
    <col min="9474" max="9474" width="49.75" style="20" customWidth="1"/>
    <col min="9475" max="9475" width="13.875" style="20" customWidth="1"/>
    <col min="9476" max="9476" width="5.5" style="20" customWidth="1"/>
    <col min="9477" max="9477" width="13.5" style="20" customWidth="1"/>
    <col min="9478" max="9478" width="12" style="20" customWidth="1"/>
    <col min="9479" max="9479" width="11.5" style="20" customWidth="1"/>
    <col min="9480" max="9480" width="11.75" style="20" customWidth="1"/>
    <col min="9481" max="9481" width="11.625" style="20" customWidth="1"/>
    <col min="9482" max="9482" width="10.75" style="20" customWidth="1"/>
    <col min="9483" max="9728" width="9" style="20"/>
    <col min="9729" max="9729" width="7.875" style="20" customWidth="1"/>
    <col min="9730" max="9730" width="49.75" style="20" customWidth="1"/>
    <col min="9731" max="9731" width="13.875" style="20" customWidth="1"/>
    <col min="9732" max="9732" width="5.5" style="20" customWidth="1"/>
    <col min="9733" max="9733" width="13.5" style="20" customWidth="1"/>
    <col min="9734" max="9734" width="12" style="20" customWidth="1"/>
    <col min="9735" max="9735" width="11.5" style="20" customWidth="1"/>
    <col min="9736" max="9736" width="11.75" style="20" customWidth="1"/>
    <col min="9737" max="9737" width="11.625" style="20" customWidth="1"/>
    <col min="9738" max="9738" width="10.75" style="20" customWidth="1"/>
    <col min="9739" max="9984" width="9" style="20"/>
    <col min="9985" max="9985" width="7.875" style="20" customWidth="1"/>
    <col min="9986" max="9986" width="49.75" style="20" customWidth="1"/>
    <col min="9987" max="9987" width="13.875" style="20" customWidth="1"/>
    <col min="9988" max="9988" width="5.5" style="20" customWidth="1"/>
    <col min="9989" max="9989" width="13.5" style="20" customWidth="1"/>
    <col min="9990" max="9990" width="12" style="20" customWidth="1"/>
    <col min="9991" max="9991" width="11.5" style="20" customWidth="1"/>
    <col min="9992" max="9992" width="11.75" style="20" customWidth="1"/>
    <col min="9993" max="9993" width="11.625" style="20" customWidth="1"/>
    <col min="9994" max="9994" width="10.75" style="20" customWidth="1"/>
    <col min="9995" max="10240" width="9" style="20"/>
    <col min="10241" max="10241" width="7.875" style="20" customWidth="1"/>
    <col min="10242" max="10242" width="49.75" style="20" customWidth="1"/>
    <col min="10243" max="10243" width="13.875" style="20" customWidth="1"/>
    <col min="10244" max="10244" width="5.5" style="20" customWidth="1"/>
    <col min="10245" max="10245" width="13.5" style="20" customWidth="1"/>
    <col min="10246" max="10246" width="12" style="20" customWidth="1"/>
    <col min="10247" max="10247" width="11.5" style="20" customWidth="1"/>
    <col min="10248" max="10248" width="11.75" style="20" customWidth="1"/>
    <col min="10249" max="10249" width="11.625" style="20" customWidth="1"/>
    <col min="10250" max="10250" width="10.75" style="20" customWidth="1"/>
    <col min="10251" max="10496" width="9" style="20"/>
    <col min="10497" max="10497" width="7.875" style="20" customWidth="1"/>
    <col min="10498" max="10498" width="49.75" style="20" customWidth="1"/>
    <col min="10499" max="10499" width="13.875" style="20" customWidth="1"/>
    <col min="10500" max="10500" width="5.5" style="20" customWidth="1"/>
    <col min="10501" max="10501" width="13.5" style="20" customWidth="1"/>
    <col min="10502" max="10502" width="12" style="20" customWidth="1"/>
    <col min="10503" max="10503" width="11.5" style="20" customWidth="1"/>
    <col min="10504" max="10504" width="11.75" style="20" customWidth="1"/>
    <col min="10505" max="10505" width="11.625" style="20" customWidth="1"/>
    <col min="10506" max="10506" width="10.75" style="20" customWidth="1"/>
    <col min="10507" max="10752" width="9" style="20"/>
    <col min="10753" max="10753" width="7.875" style="20" customWidth="1"/>
    <col min="10754" max="10754" width="49.75" style="20" customWidth="1"/>
    <col min="10755" max="10755" width="13.875" style="20" customWidth="1"/>
    <col min="10756" max="10756" width="5.5" style="20" customWidth="1"/>
    <col min="10757" max="10757" width="13.5" style="20" customWidth="1"/>
    <col min="10758" max="10758" width="12" style="20" customWidth="1"/>
    <col min="10759" max="10759" width="11.5" style="20" customWidth="1"/>
    <col min="10760" max="10760" width="11.75" style="20" customWidth="1"/>
    <col min="10761" max="10761" width="11.625" style="20" customWidth="1"/>
    <col min="10762" max="10762" width="10.75" style="20" customWidth="1"/>
    <col min="10763" max="11008" width="9" style="20"/>
    <col min="11009" max="11009" width="7.875" style="20" customWidth="1"/>
    <col min="11010" max="11010" width="49.75" style="20" customWidth="1"/>
    <col min="11011" max="11011" width="13.875" style="20" customWidth="1"/>
    <col min="11012" max="11012" width="5.5" style="20" customWidth="1"/>
    <col min="11013" max="11013" width="13.5" style="20" customWidth="1"/>
    <col min="11014" max="11014" width="12" style="20" customWidth="1"/>
    <col min="11015" max="11015" width="11.5" style="20" customWidth="1"/>
    <col min="11016" max="11016" width="11.75" style="20" customWidth="1"/>
    <col min="11017" max="11017" width="11.625" style="20" customWidth="1"/>
    <col min="11018" max="11018" width="10.75" style="20" customWidth="1"/>
    <col min="11019" max="11264" width="9" style="20"/>
    <col min="11265" max="11265" width="7.875" style="20" customWidth="1"/>
    <col min="11266" max="11266" width="49.75" style="20" customWidth="1"/>
    <col min="11267" max="11267" width="13.875" style="20" customWidth="1"/>
    <col min="11268" max="11268" width="5.5" style="20" customWidth="1"/>
    <col min="11269" max="11269" width="13.5" style="20" customWidth="1"/>
    <col min="11270" max="11270" width="12" style="20" customWidth="1"/>
    <col min="11271" max="11271" width="11.5" style="20" customWidth="1"/>
    <col min="11272" max="11272" width="11.75" style="20" customWidth="1"/>
    <col min="11273" max="11273" width="11.625" style="20" customWidth="1"/>
    <col min="11274" max="11274" width="10.75" style="20" customWidth="1"/>
    <col min="11275" max="11520" width="9" style="20"/>
    <col min="11521" max="11521" width="7.875" style="20" customWidth="1"/>
    <col min="11522" max="11522" width="49.75" style="20" customWidth="1"/>
    <col min="11523" max="11523" width="13.875" style="20" customWidth="1"/>
    <col min="11524" max="11524" width="5.5" style="20" customWidth="1"/>
    <col min="11525" max="11525" width="13.5" style="20" customWidth="1"/>
    <col min="11526" max="11526" width="12" style="20" customWidth="1"/>
    <col min="11527" max="11527" width="11.5" style="20" customWidth="1"/>
    <col min="11528" max="11528" width="11.75" style="20" customWidth="1"/>
    <col min="11529" max="11529" width="11.625" style="20" customWidth="1"/>
    <col min="11530" max="11530" width="10.75" style="20" customWidth="1"/>
    <col min="11531" max="11776" width="9" style="20"/>
    <col min="11777" max="11777" width="7.875" style="20" customWidth="1"/>
    <col min="11778" max="11778" width="49.75" style="20" customWidth="1"/>
    <col min="11779" max="11779" width="13.875" style="20" customWidth="1"/>
    <col min="11780" max="11780" width="5.5" style="20" customWidth="1"/>
    <col min="11781" max="11781" width="13.5" style="20" customWidth="1"/>
    <col min="11782" max="11782" width="12" style="20" customWidth="1"/>
    <col min="11783" max="11783" width="11.5" style="20" customWidth="1"/>
    <col min="11784" max="11784" width="11.75" style="20" customWidth="1"/>
    <col min="11785" max="11785" width="11.625" style="20" customWidth="1"/>
    <col min="11786" max="11786" width="10.75" style="20" customWidth="1"/>
    <col min="11787" max="12032" width="9" style="20"/>
    <col min="12033" max="12033" width="7.875" style="20" customWidth="1"/>
    <col min="12034" max="12034" width="49.75" style="20" customWidth="1"/>
    <col min="12035" max="12035" width="13.875" style="20" customWidth="1"/>
    <col min="12036" max="12036" width="5.5" style="20" customWidth="1"/>
    <col min="12037" max="12037" width="13.5" style="20" customWidth="1"/>
    <col min="12038" max="12038" width="12" style="20" customWidth="1"/>
    <col min="12039" max="12039" width="11.5" style="20" customWidth="1"/>
    <col min="12040" max="12040" width="11.75" style="20" customWidth="1"/>
    <col min="12041" max="12041" width="11.625" style="20" customWidth="1"/>
    <col min="12042" max="12042" width="10.75" style="20" customWidth="1"/>
    <col min="12043" max="12288" width="9" style="20"/>
    <col min="12289" max="12289" width="7.875" style="20" customWidth="1"/>
    <col min="12290" max="12290" width="49.75" style="20" customWidth="1"/>
    <col min="12291" max="12291" width="13.875" style="20" customWidth="1"/>
    <col min="12292" max="12292" width="5.5" style="20" customWidth="1"/>
    <col min="12293" max="12293" width="13.5" style="20" customWidth="1"/>
    <col min="12294" max="12294" width="12" style="20" customWidth="1"/>
    <col min="12295" max="12295" width="11.5" style="20" customWidth="1"/>
    <col min="12296" max="12296" width="11.75" style="20" customWidth="1"/>
    <col min="12297" max="12297" width="11.625" style="20" customWidth="1"/>
    <col min="12298" max="12298" width="10.75" style="20" customWidth="1"/>
    <col min="12299" max="12544" width="9" style="20"/>
    <col min="12545" max="12545" width="7.875" style="20" customWidth="1"/>
    <col min="12546" max="12546" width="49.75" style="20" customWidth="1"/>
    <col min="12547" max="12547" width="13.875" style="20" customWidth="1"/>
    <col min="12548" max="12548" width="5.5" style="20" customWidth="1"/>
    <col min="12549" max="12549" width="13.5" style="20" customWidth="1"/>
    <col min="12550" max="12550" width="12" style="20" customWidth="1"/>
    <col min="12551" max="12551" width="11.5" style="20" customWidth="1"/>
    <col min="12552" max="12552" width="11.75" style="20" customWidth="1"/>
    <col min="12553" max="12553" width="11.625" style="20" customWidth="1"/>
    <col min="12554" max="12554" width="10.75" style="20" customWidth="1"/>
    <col min="12555" max="12800" width="9" style="20"/>
    <col min="12801" max="12801" width="7.875" style="20" customWidth="1"/>
    <col min="12802" max="12802" width="49.75" style="20" customWidth="1"/>
    <col min="12803" max="12803" width="13.875" style="20" customWidth="1"/>
    <col min="12804" max="12804" width="5.5" style="20" customWidth="1"/>
    <col min="12805" max="12805" width="13.5" style="20" customWidth="1"/>
    <col min="12806" max="12806" width="12" style="20" customWidth="1"/>
    <col min="12807" max="12807" width="11.5" style="20" customWidth="1"/>
    <col min="12808" max="12808" width="11.75" style="20" customWidth="1"/>
    <col min="12809" max="12809" width="11.625" style="20" customWidth="1"/>
    <col min="12810" max="12810" width="10.75" style="20" customWidth="1"/>
    <col min="12811" max="13056" width="9" style="20"/>
    <col min="13057" max="13057" width="7.875" style="20" customWidth="1"/>
    <col min="13058" max="13058" width="49.75" style="20" customWidth="1"/>
    <col min="13059" max="13059" width="13.875" style="20" customWidth="1"/>
    <col min="13060" max="13060" width="5.5" style="20" customWidth="1"/>
    <col min="13061" max="13061" width="13.5" style="20" customWidth="1"/>
    <col min="13062" max="13062" width="12" style="20" customWidth="1"/>
    <col min="13063" max="13063" width="11.5" style="20" customWidth="1"/>
    <col min="13064" max="13064" width="11.75" style="20" customWidth="1"/>
    <col min="13065" max="13065" width="11.625" style="20" customWidth="1"/>
    <col min="13066" max="13066" width="10.75" style="20" customWidth="1"/>
    <col min="13067" max="13312" width="9" style="20"/>
    <col min="13313" max="13313" width="7.875" style="20" customWidth="1"/>
    <col min="13314" max="13314" width="49.75" style="20" customWidth="1"/>
    <col min="13315" max="13315" width="13.875" style="20" customWidth="1"/>
    <col min="13316" max="13316" width="5.5" style="20" customWidth="1"/>
    <col min="13317" max="13317" width="13.5" style="20" customWidth="1"/>
    <col min="13318" max="13318" width="12" style="20" customWidth="1"/>
    <col min="13319" max="13319" width="11.5" style="20" customWidth="1"/>
    <col min="13320" max="13320" width="11.75" style="20" customWidth="1"/>
    <col min="13321" max="13321" width="11.625" style="20" customWidth="1"/>
    <col min="13322" max="13322" width="10.75" style="20" customWidth="1"/>
    <col min="13323" max="13568" width="9" style="20"/>
    <col min="13569" max="13569" width="7.875" style="20" customWidth="1"/>
    <col min="13570" max="13570" width="49.75" style="20" customWidth="1"/>
    <col min="13571" max="13571" width="13.875" style="20" customWidth="1"/>
    <col min="13572" max="13572" width="5.5" style="20" customWidth="1"/>
    <col min="13573" max="13573" width="13.5" style="20" customWidth="1"/>
    <col min="13574" max="13574" width="12" style="20" customWidth="1"/>
    <col min="13575" max="13575" width="11.5" style="20" customWidth="1"/>
    <col min="13576" max="13576" width="11.75" style="20" customWidth="1"/>
    <col min="13577" max="13577" width="11.625" style="20" customWidth="1"/>
    <col min="13578" max="13578" width="10.75" style="20" customWidth="1"/>
    <col min="13579" max="13824" width="9" style="20"/>
    <col min="13825" max="13825" width="7.875" style="20" customWidth="1"/>
    <col min="13826" max="13826" width="49.75" style="20" customWidth="1"/>
    <col min="13827" max="13827" width="13.875" style="20" customWidth="1"/>
    <col min="13828" max="13828" width="5.5" style="20" customWidth="1"/>
    <col min="13829" max="13829" width="13.5" style="20" customWidth="1"/>
    <col min="13830" max="13830" width="12" style="20" customWidth="1"/>
    <col min="13831" max="13831" width="11.5" style="20" customWidth="1"/>
    <col min="13832" max="13832" width="11.75" style="20" customWidth="1"/>
    <col min="13833" max="13833" width="11.625" style="20" customWidth="1"/>
    <col min="13834" max="13834" width="10.75" style="20" customWidth="1"/>
    <col min="13835" max="14080" width="9" style="20"/>
    <col min="14081" max="14081" width="7.875" style="20" customWidth="1"/>
    <col min="14082" max="14082" width="49.75" style="20" customWidth="1"/>
    <col min="14083" max="14083" width="13.875" style="20" customWidth="1"/>
    <col min="14084" max="14084" width="5.5" style="20" customWidth="1"/>
    <col min="14085" max="14085" width="13.5" style="20" customWidth="1"/>
    <col min="14086" max="14086" width="12" style="20" customWidth="1"/>
    <col min="14087" max="14087" width="11.5" style="20" customWidth="1"/>
    <col min="14088" max="14088" width="11.75" style="20" customWidth="1"/>
    <col min="14089" max="14089" width="11.625" style="20" customWidth="1"/>
    <col min="14090" max="14090" width="10.75" style="20" customWidth="1"/>
    <col min="14091" max="14336" width="9" style="20"/>
    <col min="14337" max="14337" width="7.875" style="20" customWidth="1"/>
    <col min="14338" max="14338" width="49.75" style="20" customWidth="1"/>
    <col min="14339" max="14339" width="13.875" style="20" customWidth="1"/>
    <col min="14340" max="14340" width="5.5" style="20" customWidth="1"/>
    <col min="14341" max="14341" width="13.5" style="20" customWidth="1"/>
    <col min="14342" max="14342" width="12" style="20" customWidth="1"/>
    <col min="14343" max="14343" width="11.5" style="20" customWidth="1"/>
    <col min="14344" max="14344" width="11.75" style="20" customWidth="1"/>
    <col min="14345" max="14345" width="11.625" style="20" customWidth="1"/>
    <col min="14346" max="14346" width="10.75" style="20" customWidth="1"/>
    <col min="14347" max="14592" width="9" style="20"/>
    <col min="14593" max="14593" width="7.875" style="20" customWidth="1"/>
    <col min="14594" max="14594" width="49.75" style="20" customWidth="1"/>
    <col min="14595" max="14595" width="13.875" style="20" customWidth="1"/>
    <col min="14596" max="14596" width="5.5" style="20" customWidth="1"/>
    <col min="14597" max="14597" width="13.5" style="20" customWidth="1"/>
    <col min="14598" max="14598" width="12" style="20" customWidth="1"/>
    <col min="14599" max="14599" width="11.5" style="20" customWidth="1"/>
    <col min="14600" max="14600" width="11.75" style="20" customWidth="1"/>
    <col min="14601" max="14601" width="11.625" style="20" customWidth="1"/>
    <col min="14602" max="14602" width="10.75" style="20" customWidth="1"/>
    <col min="14603" max="14848" width="9" style="20"/>
    <col min="14849" max="14849" width="7.875" style="20" customWidth="1"/>
    <col min="14850" max="14850" width="49.75" style="20" customWidth="1"/>
    <col min="14851" max="14851" width="13.875" style="20" customWidth="1"/>
    <col min="14852" max="14852" width="5.5" style="20" customWidth="1"/>
    <col min="14853" max="14853" width="13.5" style="20" customWidth="1"/>
    <col min="14854" max="14854" width="12" style="20" customWidth="1"/>
    <col min="14855" max="14855" width="11.5" style="20" customWidth="1"/>
    <col min="14856" max="14856" width="11.75" style="20" customWidth="1"/>
    <col min="14857" max="14857" width="11.625" style="20" customWidth="1"/>
    <col min="14858" max="14858" width="10.75" style="20" customWidth="1"/>
    <col min="14859" max="15104" width="9" style="20"/>
    <col min="15105" max="15105" width="7.875" style="20" customWidth="1"/>
    <col min="15106" max="15106" width="49.75" style="20" customWidth="1"/>
    <col min="15107" max="15107" width="13.875" style="20" customWidth="1"/>
    <col min="15108" max="15108" width="5.5" style="20" customWidth="1"/>
    <col min="15109" max="15109" width="13.5" style="20" customWidth="1"/>
    <col min="15110" max="15110" width="12" style="20" customWidth="1"/>
    <col min="15111" max="15111" width="11.5" style="20" customWidth="1"/>
    <col min="15112" max="15112" width="11.75" style="20" customWidth="1"/>
    <col min="15113" max="15113" width="11.625" style="20" customWidth="1"/>
    <col min="15114" max="15114" width="10.75" style="20" customWidth="1"/>
    <col min="15115" max="15360" width="9" style="20"/>
    <col min="15361" max="15361" width="7.875" style="20" customWidth="1"/>
    <col min="15362" max="15362" width="49.75" style="20" customWidth="1"/>
    <col min="15363" max="15363" width="13.875" style="20" customWidth="1"/>
    <col min="15364" max="15364" width="5.5" style="20" customWidth="1"/>
    <col min="15365" max="15365" width="13.5" style="20" customWidth="1"/>
    <col min="15366" max="15366" width="12" style="20" customWidth="1"/>
    <col min="15367" max="15367" width="11.5" style="20" customWidth="1"/>
    <col min="15368" max="15368" width="11.75" style="20" customWidth="1"/>
    <col min="15369" max="15369" width="11.625" style="20" customWidth="1"/>
    <col min="15370" max="15370" width="10.75" style="20" customWidth="1"/>
    <col min="15371" max="15616" width="9" style="20"/>
    <col min="15617" max="15617" width="7.875" style="20" customWidth="1"/>
    <col min="15618" max="15618" width="49.75" style="20" customWidth="1"/>
    <col min="15619" max="15619" width="13.875" style="20" customWidth="1"/>
    <col min="15620" max="15620" width="5.5" style="20" customWidth="1"/>
    <col min="15621" max="15621" width="13.5" style="20" customWidth="1"/>
    <col min="15622" max="15622" width="12" style="20" customWidth="1"/>
    <col min="15623" max="15623" width="11.5" style="20" customWidth="1"/>
    <col min="15624" max="15624" width="11.75" style="20" customWidth="1"/>
    <col min="15625" max="15625" width="11.625" style="20" customWidth="1"/>
    <col min="15626" max="15626" width="10.75" style="20" customWidth="1"/>
    <col min="15627" max="15872" width="9" style="20"/>
    <col min="15873" max="15873" width="7.875" style="20" customWidth="1"/>
    <col min="15874" max="15874" width="49.75" style="20" customWidth="1"/>
    <col min="15875" max="15875" width="13.875" style="20" customWidth="1"/>
    <col min="15876" max="15876" width="5.5" style="20" customWidth="1"/>
    <col min="15877" max="15877" width="13.5" style="20" customWidth="1"/>
    <col min="15878" max="15878" width="12" style="20" customWidth="1"/>
    <col min="15879" max="15879" width="11.5" style="20" customWidth="1"/>
    <col min="15880" max="15880" width="11.75" style="20" customWidth="1"/>
    <col min="15881" max="15881" width="11.625" style="20" customWidth="1"/>
    <col min="15882" max="15882" width="10.75" style="20" customWidth="1"/>
    <col min="15883" max="16128" width="9" style="20"/>
    <col min="16129" max="16129" width="7.875" style="20" customWidth="1"/>
    <col min="16130" max="16130" width="49.75" style="20" customWidth="1"/>
    <col min="16131" max="16131" width="13.875" style="20" customWidth="1"/>
    <col min="16132" max="16132" width="5.5" style="20" customWidth="1"/>
    <col min="16133" max="16133" width="13.5" style="20" customWidth="1"/>
    <col min="16134" max="16134" width="12" style="20" customWidth="1"/>
    <col min="16135" max="16135" width="11.5" style="20" customWidth="1"/>
    <col min="16136" max="16136" width="11.75" style="20" customWidth="1"/>
    <col min="16137" max="16137" width="11.625" style="20" customWidth="1"/>
    <col min="16138" max="16138" width="10.75" style="20" customWidth="1"/>
    <col min="16139" max="16384" width="9" style="20"/>
  </cols>
  <sheetData>
    <row r="1" spans="1:12" ht="21.75" customHeight="1" x14ac:dyDescent="0.55000000000000004">
      <c r="A1" s="228" t="s">
        <v>51</v>
      </c>
      <c r="B1" s="228"/>
      <c r="C1" s="228"/>
      <c r="D1" s="228"/>
      <c r="E1" s="228"/>
    </row>
    <row r="2" spans="1:12" ht="21.75" customHeight="1" x14ac:dyDescent="0.55000000000000004">
      <c r="A2" s="228" t="s">
        <v>16</v>
      </c>
      <c r="B2" s="228"/>
      <c r="C2" s="228"/>
      <c r="D2" s="228"/>
      <c r="E2" s="228"/>
    </row>
    <row r="3" spans="1:12" ht="21.75" customHeight="1" x14ac:dyDescent="0.55000000000000004">
      <c r="A3" s="228" t="s">
        <v>196</v>
      </c>
      <c r="B3" s="228"/>
      <c r="C3" s="228"/>
      <c r="D3" s="228"/>
      <c r="E3" s="228"/>
    </row>
    <row r="4" spans="1:12" ht="21.75" customHeight="1" x14ac:dyDescent="0.55000000000000004">
      <c r="A4" s="175"/>
      <c r="B4" s="175"/>
      <c r="C4" s="175"/>
      <c r="D4" s="175"/>
      <c r="E4" s="175"/>
    </row>
    <row r="5" spans="1:12" ht="21.75" customHeight="1" x14ac:dyDescent="0.55000000000000004">
      <c r="A5" s="22"/>
      <c r="B5" s="22"/>
      <c r="C5" s="22"/>
      <c r="D5" s="22"/>
      <c r="E5" s="31" t="s">
        <v>35</v>
      </c>
    </row>
    <row r="6" spans="1:12" ht="21.75" customHeight="1" x14ac:dyDescent="0.55000000000000004">
      <c r="A6" s="22" t="s">
        <v>52</v>
      </c>
      <c r="B6" s="22"/>
      <c r="C6" s="22"/>
      <c r="D6" s="46"/>
      <c r="E6" s="177">
        <v>1629326.04</v>
      </c>
    </row>
    <row r="7" spans="1:12" ht="21.75" customHeight="1" x14ac:dyDescent="0.55000000000000004">
      <c r="A7" s="78" t="s">
        <v>18</v>
      </c>
      <c r="B7" s="79" t="s">
        <v>53</v>
      </c>
      <c r="C7" s="113">
        <v>0</v>
      </c>
      <c r="D7" s="46"/>
      <c r="E7" s="22"/>
      <c r="I7" s="32"/>
      <c r="L7" s="19"/>
    </row>
    <row r="8" spans="1:12" ht="21.75" customHeight="1" x14ac:dyDescent="0.55000000000000004">
      <c r="A8" s="79"/>
      <c r="B8" s="79" t="s">
        <v>55</v>
      </c>
      <c r="C8" s="48">
        <f>14205+300+20964.38+300+15642.59+3100+28185.61+1720+7440+1500+4800+18057.26+2000+11760+2260+8000+4600+6000</f>
        <v>150834.84</v>
      </c>
      <c r="D8" s="21"/>
      <c r="G8" s="42" t="s">
        <v>87</v>
      </c>
      <c r="L8" s="19"/>
    </row>
    <row r="9" spans="1:12" ht="21.75" customHeight="1" x14ac:dyDescent="0.55000000000000004">
      <c r="A9" s="79"/>
      <c r="B9" s="79" t="s">
        <v>56</v>
      </c>
      <c r="C9" s="49">
        <f>257255+20320+6250</f>
        <v>283825</v>
      </c>
      <c r="D9" s="21"/>
      <c r="L9" s="19"/>
    </row>
    <row r="10" spans="1:12" ht="21.75" customHeight="1" x14ac:dyDescent="0.55000000000000004">
      <c r="A10" s="79"/>
      <c r="B10" s="79" t="s">
        <v>88</v>
      </c>
      <c r="C10" s="49">
        <v>0</v>
      </c>
      <c r="D10" s="21"/>
      <c r="L10" s="19"/>
    </row>
    <row r="11" spans="1:12" ht="21.75" customHeight="1" x14ac:dyDescent="0.55000000000000004">
      <c r="A11" s="79"/>
      <c r="B11" s="79" t="s">
        <v>115</v>
      </c>
      <c r="C11" s="50">
        <v>0</v>
      </c>
      <c r="D11" s="21"/>
      <c r="E11" s="21">
        <f>SUM(C7:C11)</f>
        <v>434659.83999999997</v>
      </c>
      <c r="L11" s="19"/>
    </row>
    <row r="12" spans="1:12" ht="21.75" customHeight="1" x14ac:dyDescent="0.55000000000000004">
      <c r="A12" s="78"/>
      <c r="B12" s="79"/>
      <c r="C12" s="49"/>
      <c r="D12" s="21"/>
      <c r="L12" s="19"/>
    </row>
    <row r="13" spans="1:12" ht="21.75" customHeight="1" x14ac:dyDescent="0.55000000000000004">
      <c r="A13" s="78" t="s">
        <v>19</v>
      </c>
      <c r="B13" s="79" t="s">
        <v>57</v>
      </c>
      <c r="C13" s="49">
        <v>0</v>
      </c>
      <c r="D13" s="21"/>
      <c r="I13" s="33"/>
      <c r="L13" s="19"/>
    </row>
    <row r="14" spans="1:12" ht="21.75" customHeight="1" x14ac:dyDescent="0.55000000000000004">
      <c r="A14" s="79"/>
      <c r="B14" s="79" t="s">
        <v>59</v>
      </c>
      <c r="C14" s="48">
        <f>13000+13000+25000+2160+4600+360+2500+5800+360+720+1500+720+2000+20940+750+214+1200+2800+26000+4998+240+1260+480</f>
        <v>130602</v>
      </c>
      <c r="D14" s="122"/>
      <c r="E14" s="49"/>
      <c r="G14" s="42" t="s">
        <v>58</v>
      </c>
      <c r="L14" s="19"/>
    </row>
    <row r="15" spans="1:12" ht="21.75" customHeight="1" x14ac:dyDescent="0.55000000000000004">
      <c r="A15" s="79"/>
      <c r="B15" s="79" t="s">
        <v>61</v>
      </c>
      <c r="C15" s="49">
        <f>150834.84</f>
        <v>150834.84</v>
      </c>
      <c r="D15" s="122"/>
      <c r="E15" s="49"/>
      <c r="G15" s="42" t="s">
        <v>60</v>
      </c>
      <c r="L15" s="19"/>
    </row>
    <row r="16" spans="1:12" ht="21.75" customHeight="1" x14ac:dyDescent="0.55000000000000004">
      <c r="A16" s="79"/>
      <c r="B16" s="79" t="s">
        <v>62</v>
      </c>
      <c r="C16" s="50"/>
      <c r="D16" s="122"/>
      <c r="E16" s="122">
        <f>SUM(C13:C16)</f>
        <v>281436.83999999997</v>
      </c>
      <c r="L16" s="19"/>
    </row>
    <row r="17" spans="1:12" ht="21.75" customHeight="1" thickBot="1" x14ac:dyDescent="0.6">
      <c r="A17" s="22" t="s">
        <v>63</v>
      </c>
      <c r="B17" s="22"/>
      <c r="C17" s="22"/>
      <c r="D17" s="46"/>
      <c r="E17" s="25">
        <f>E6+E11-E16</f>
        <v>1782549.04</v>
      </c>
      <c r="L17" s="19"/>
    </row>
    <row r="18" spans="1:12" ht="21.75" customHeight="1" thickTop="1" x14ac:dyDescent="0.55000000000000004">
      <c r="A18" s="22"/>
      <c r="B18" s="22"/>
      <c r="C18" s="22"/>
      <c r="D18" s="46"/>
      <c r="E18" s="22"/>
      <c r="L18" s="19"/>
    </row>
    <row r="19" spans="1:12" ht="21.75" customHeight="1" x14ac:dyDescent="0.55000000000000004">
      <c r="A19" s="22"/>
      <c r="B19" s="22"/>
      <c r="C19" s="22"/>
      <c r="D19" s="22"/>
      <c r="E19" s="22"/>
      <c r="L19" s="19"/>
    </row>
    <row r="20" spans="1:12" s="1" customFormat="1" ht="21.75" customHeight="1" x14ac:dyDescent="0.55000000000000004">
      <c r="A20" s="4"/>
      <c r="B20" s="4"/>
      <c r="C20" s="64" t="s">
        <v>50</v>
      </c>
      <c r="D20" s="63"/>
      <c r="E20" s="65"/>
      <c r="F20" s="35"/>
      <c r="G20" s="43"/>
      <c r="H20" s="35"/>
    </row>
    <row r="21" spans="1:12" s="7" customFormat="1" ht="21.75" customHeight="1" x14ac:dyDescent="0.55000000000000004">
      <c r="A21" s="51"/>
      <c r="B21" s="51"/>
      <c r="C21" s="218" t="s">
        <v>106</v>
      </c>
      <c r="D21" s="218"/>
      <c r="E21" s="218"/>
      <c r="F21" s="41"/>
      <c r="G21" s="44"/>
      <c r="H21" s="38"/>
    </row>
    <row r="22" spans="1:12" s="7" customFormat="1" ht="21.75" customHeight="1" x14ac:dyDescent="0.55000000000000004">
      <c r="A22" s="51"/>
      <c r="B22" s="51"/>
      <c r="C22" s="218" t="s">
        <v>109</v>
      </c>
      <c r="D22" s="218"/>
      <c r="E22" s="218"/>
      <c r="F22" s="41"/>
      <c r="G22" s="44"/>
      <c r="H22" s="38"/>
    </row>
    <row r="23" spans="1:12" s="7" customFormat="1" ht="21.75" customHeight="1" x14ac:dyDescent="0.55000000000000004">
      <c r="A23" s="51"/>
      <c r="B23" s="51"/>
      <c r="C23" s="66"/>
      <c r="D23" s="66"/>
      <c r="E23" s="66"/>
      <c r="F23" s="39"/>
      <c r="G23" s="44"/>
      <c r="H23" s="38"/>
    </row>
    <row r="24" spans="1:12" s="1" customFormat="1" ht="21.75" customHeight="1" x14ac:dyDescent="0.55000000000000004">
      <c r="A24" s="4"/>
      <c r="B24" s="4"/>
      <c r="C24" s="63"/>
      <c r="D24" s="63"/>
      <c r="E24" s="67"/>
      <c r="F24" s="35"/>
      <c r="G24" s="43"/>
      <c r="H24" s="35"/>
    </row>
    <row r="25" spans="1:12" s="7" customFormat="1" ht="21.75" customHeight="1" x14ac:dyDescent="0.55000000000000004">
      <c r="A25" s="51"/>
      <c r="B25" s="51"/>
      <c r="C25" s="218" t="s">
        <v>180</v>
      </c>
      <c r="D25" s="218"/>
      <c r="E25" s="218"/>
      <c r="F25" s="38"/>
      <c r="G25" s="44"/>
      <c r="H25" s="38"/>
    </row>
    <row r="26" spans="1:12" s="7" customFormat="1" ht="21.75" customHeight="1" x14ac:dyDescent="0.55000000000000004">
      <c r="A26" s="51"/>
      <c r="B26" s="51"/>
      <c r="C26" s="218" t="s">
        <v>104</v>
      </c>
      <c r="D26" s="218"/>
      <c r="E26" s="218"/>
      <c r="F26" s="38"/>
      <c r="G26" s="44"/>
      <c r="H26" s="38"/>
    </row>
    <row r="27" spans="1:12" s="7" customFormat="1" ht="21.75" customHeight="1" x14ac:dyDescent="0.55000000000000004">
      <c r="A27" s="22"/>
      <c r="B27" s="22"/>
      <c r="C27" s="79"/>
      <c r="D27" s="79"/>
      <c r="E27" s="79"/>
      <c r="F27" s="38"/>
      <c r="G27" s="44"/>
      <c r="H27" s="38"/>
      <c r="I27" s="38"/>
    </row>
    <row r="28" spans="1:12" ht="21.75" customHeight="1" x14ac:dyDescent="0.55000000000000004">
      <c r="A28" s="22"/>
      <c r="B28" s="22"/>
      <c r="C28" s="79"/>
      <c r="D28" s="79"/>
      <c r="E28" s="79"/>
    </row>
    <row r="29" spans="1:12" ht="21.75" customHeight="1" x14ac:dyDescent="0.55000000000000004">
      <c r="A29" s="22"/>
      <c r="B29" s="22"/>
      <c r="C29" s="79"/>
      <c r="D29" s="79"/>
      <c r="E29" s="79"/>
      <c r="F29" s="47"/>
    </row>
    <row r="30" spans="1:12" ht="21.75" customHeight="1" x14ac:dyDescent="0.55000000000000004">
      <c r="A30" s="22"/>
      <c r="B30" s="22"/>
      <c r="C30" s="217" t="s">
        <v>171</v>
      </c>
      <c r="D30" s="217"/>
      <c r="E30" s="217"/>
      <c r="F30" s="47"/>
    </row>
    <row r="31" spans="1:12" ht="21.75" customHeight="1" x14ac:dyDescent="0.55000000000000004">
      <c r="A31" s="22"/>
      <c r="B31" s="22"/>
      <c r="C31" s="229" t="s">
        <v>2</v>
      </c>
      <c r="D31" s="229"/>
      <c r="E31" s="229"/>
    </row>
    <row r="32" spans="1:12" ht="21.75" customHeight="1" x14ac:dyDescent="0.55000000000000004">
      <c r="A32" s="22"/>
      <c r="B32" s="22"/>
      <c r="C32" s="229"/>
      <c r="D32" s="229"/>
      <c r="E32" s="229"/>
    </row>
    <row r="33" spans="1:5" ht="21.75" customHeight="1" x14ac:dyDescent="0.55000000000000004">
      <c r="A33" s="22"/>
      <c r="B33" s="22"/>
      <c r="C33" s="22"/>
      <c r="D33" s="22"/>
      <c r="E33" s="22"/>
    </row>
  </sheetData>
  <mergeCells count="10">
    <mergeCell ref="C31:E31"/>
    <mergeCell ref="C32:E32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workbookViewId="0">
      <selection activeCell="I12" sqref="I12"/>
    </sheetView>
  </sheetViews>
  <sheetFormatPr defaultRowHeight="23.25" x14ac:dyDescent="0.55000000000000004"/>
  <cols>
    <col min="1" max="1" width="5.625" style="7" customWidth="1"/>
    <col min="2" max="2" width="6.875" style="7" customWidth="1"/>
    <col min="3" max="3" width="37" style="7" customWidth="1"/>
    <col min="4" max="4" width="12.625" style="8" bestFit="1" customWidth="1"/>
    <col min="5" max="5" width="11.125" style="8" bestFit="1" customWidth="1"/>
    <col min="6" max="6" width="12.125" style="8" customWidth="1"/>
    <col min="7" max="7" width="11.875" style="7" customWidth="1"/>
    <col min="8" max="256" width="9" style="7"/>
    <col min="257" max="257" width="5.625" style="7" customWidth="1"/>
    <col min="258" max="258" width="6.875" style="7" customWidth="1"/>
    <col min="259" max="259" width="37" style="7" customWidth="1"/>
    <col min="260" max="260" width="12.625" style="7" bestFit="1" customWidth="1"/>
    <col min="261" max="261" width="11.125" style="7" bestFit="1" customWidth="1"/>
    <col min="262" max="262" width="12.125" style="7" customWidth="1"/>
    <col min="263" max="512" width="9" style="7"/>
    <col min="513" max="513" width="5.625" style="7" customWidth="1"/>
    <col min="514" max="514" width="6.875" style="7" customWidth="1"/>
    <col min="515" max="515" width="37" style="7" customWidth="1"/>
    <col min="516" max="516" width="12.625" style="7" bestFit="1" customWidth="1"/>
    <col min="517" max="517" width="11.125" style="7" bestFit="1" customWidth="1"/>
    <col min="518" max="518" width="12.125" style="7" customWidth="1"/>
    <col min="519" max="768" width="9" style="7"/>
    <col min="769" max="769" width="5.625" style="7" customWidth="1"/>
    <col min="770" max="770" width="6.875" style="7" customWidth="1"/>
    <col min="771" max="771" width="37" style="7" customWidth="1"/>
    <col min="772" max="772" width="12.625" style="7" bestFit="1" customWidth="1"/>
    <col min="773" max="773" width="11.125" style="7" bestFit="1" customWidth="1"/>
    <col min="774" max="774" width="12.125" style="7" customWidth="1"/>
    <col min="775" max="1024" width="9" style="7"/>
    <col min="1025" max="1025" width="5.625" style="7" customWidth="1"/>
    <col min="1026" max="1026" width="6.875" style="7" customWidth="1"/>
    <col min="1027" max="1027" width="37" style="7" customWidth="1"/>
    <col min="1028" max="1028" width="12.625" style="7" bestFit="1" customWidth="1"/>
    <col min="1029" max="1029" width="11.125" style="7" bestFit="1" customWidth="1"/>
    <col min="1030" max="1030" width="12.125" style="7" customWidth="1"/>
    <col min="1031" max="1280" width="9" style="7"/>
    <col min="1281" max="1281" width="5.625" style="7" customWidth="1"/>
    <col min="1282" max="1282" width="6.875" style="7" customWidth="1"/>
    <col min="1283" max="1283" width="37" style="7" customWidth="1"/>
    <col min="1284" max="1284" width="12.625" style="7" bestFit="1" customWidth="1"/>
    <col min="1285" max="1285" width="11.125" style="7" bestFit="1" customWidth="1"/>
    <col min="1286" max="1286" width="12.125" style="7" customWidth="1"/>
    <col min="1287" max="1536" width="9" style="7"/>
    <col min="1537" max="1537" width="5.625" style="7" customWidth="1"/>
    <col min="1538" max="1538" width="6.875" style="7" customWidth="1"/>
    <col min="1539" max="1539" width="37" style="7" customWidth="1"/>
    <col min="1540" max="1540" width="12.625" style="7" bestFit="1" customWidth="1"/>
    <col min="1541" max="1541" width="11.125" style="7" bestFit="1" customWidth="1"/>
    <col min="1542" max="1542" width="12.125" style="7" customWidth="1"/>
    <col min="1543" max="1792" width="9" style="7"/>
    <col min="1793" max="1793" width="5.625" style="7" customWidth="1"/>
    <col min="1794" max="1794" width="6.875" style="7" customWidth="1"/>
    <col min="1795" max="1795" width="37" style="7" customWidth="1"/>
    <col min="1796" max="1796" width="12.625" style="7" bestFit="1" customWidth="1"/>
    <col min="1797" max="1797" width="11.125" style="7" bestFit="1" customWidth="1"/>
    <col min="1798" max="1798" width="12.125" style="7" customWidth="1"/>
    <col min="1799" max="2048" width="9" style="7"/>
    <col min="2049" max="2049" width="5.625" style="7" customWidth="1"/>
    <col min="2050" max="2050" width="6.875" style="7" customWidth="1"/>
    <col min="2051" max="2051" width="37" style="7" customWidth="1"/>
    <col min="2052" max="2052" width="12.625" style="7" bestFit="1" customWidth="1"/>
    <col min="2053" max="2053" width="11.125" style="7" bestFit="1" customWidth="1"/>
    <col min="2054" max="2054" width="12.125" style="7" customWidth="1"/>
    <col min="2055" max="2304" width="9" style="7"/>
    <col min="2305" max="2305" width="5.625" style="7" customWidth="1"/>
    <col min="2306" max="2306" width="6.875" style="7" customWidth="1"/>
    <col min="2307" max="2307" width="37" style="7" customWidth="1"/>
    <col min="2308" max="2308" width="12.625" style="7" bestFit="1" customWidth="1"/>
    <col min="2309" max="2309" width="11.125" style="7" bestFit="1" customWidth="1"/>
    <col min="2310" max="2310" width="12.125" style="7" customWidth="1"/>
    <col min="2311" max="2560" width="9" style="7"/>
    <col min="2561" max="2561" width="5.625" style="7" customWidth="1"/>
    <col min="2562" max="2562" width="6.875" style="7" customWidth="1"/>
    <col min="2563" max="2563" width="37" style="7" customWidth="1"/>
    <col min="2564" max="2564" width="12.625" style="7" bestFit="1" customWidth="1"/>
    <col min="2565" max="2565" width="11.125" style="7" bestFit="1" customWidth="1"/>
    <col min="2566" max="2566" width="12.125" style="7" customWidth="1"/>
    <col min="2567" max="2816" width="9" style="7"/>
    <col min="2817" max="2817" width="5.625" style="7" customWidth="1"/>
    <col min="2818" max="2818" width="6.875" style="7" customWidth="1"/>
    <col min="2819" max="2819" width="37" style="7" customWidth="1"/>
    <col min="2820" max="2820" width="12.625" style="7" bestFit="1" customWidth="1"/>
    <col min="2821" max="2821" width="11.125" style="7" bestFit="1" customWidth="1"/>
    <col min="2822" max="2822" width="12.125" style="7" customWidth="1"/>
    <col min="2823" max="3072" width="9" style="7"/>
    <col min="3073" max="3073" width="5.625" style="7" customWidth="1"/>
    <col min="3074" max="3074" width="6.875" style="7" customWidth="1"/>
    <col min="3075" max="3075" width="37" style="7" customWidth="1"/>
    <col min="3076" max="3076" width="12.625" style="7" bestFit="1" customWidth="1"/>
    <col min="3077" max="3077" width="11.125" style="7" bestFit="1" customWidth="1"/>
    <col min="3078" max="3078" width="12.125" style="7" customWidth="1"/>
    <col min="3079" max="3328" width="9" style="7"/>
    <col min="3329" max="3329" width="5.625" style="7" customWidth="1"/>
    <col min="3330" max="3330" width="6.875" style="7" customWidth="1"/>
    <col min="3331" max="3331" width="37" style="7" customWidth="1"/>
    <col min="3332" max="3332" width="12.625" style="7" bestFit="1" customWidth="1"/>
    <col min="3333" max="3333" width="11.125" style="7" bestFit="1" customWidth="1"/>
    <col min="3334" max="3334" width="12.125" style="7" customWidth="1"/>
    <col min="3335" max="3584" width="9" style="7"/>
    <col min="3585" max="3585" width="5.625" style="7" customWidth="1"/>
    <col min="3586" max="3586" width="6.875" style="7" customWidth="1"/>
    <col min="3587" max="3587" width="37" style="7" customWidth="1"/>
    <col min="3588" max="3588" width="12.625" style="7" bestFit="1" customWidth="1"/>
    <col min="3589" max="3589" width="11.125" style="7" bestFit="1" customWidth="1"/>
    <col min="3590" max="3590" width="12.125" style="7" customWidth="1"/>
    <col min="3591" max="3840" width="9" style="7"/>
    <col min="3841" max="3841" width="5.625" style="7" customWidth="1"/>
    <col min="3842" max="3842" width="6.875" style="7" customWidth="1"/>
    <col min="3843" max="3843" width="37" style="7" customWidth="1"/>
    <col min="3844" max="3844" width="12.625" style="7" bestFit="1" customWidth="1"/>
    <col min="3845" max="3845" width="11.125" style="7" bestFit="1" customWidth="1"/>
    <col min="3846" max="3846" width="12.125" style="7" customWidth="1"/>
    <col min="3847" max="4096" width="9" style="7"/>
    <col min="4097" max="4097" width="5.625" style="7" customWidth="1"/>
    <col min="4098" max="4098" width="6.875" style="7" customWidth="1"/>
    <col min="4099" max="4099" width="37" style="7" customWidth="1"/>
    <col min="4100" max="4100" width="12.625" style="7" bestFit="1" customWidth="1"/>
    <col min="4101" max="4101" width="11.125" style="7" bestFit="1" customWidth="1"/>
    <col min="4102" max="4102" width="12.125" style="7" customWidth="1"/>
    <col min="4103" max="4352" width="9" style="7"/>
    <col min="4353" max="4353" width="5.625" style="7" customWidth="1"/>
    <col min="4354" max="4354" width="6.875" style="7" customWidth="1"/>
    <col min="4355" max="4355" width="37" style="7" customWidth="1"/>
    <col min="4356" max="4356" width="12.625" style="7" bestFit="1" customWidth="1"/>
    <col min="4357" max="4357" width="11.125" style="7" bestFit="1" customWidth="1"/>
    <col min="4358" max="4358" width="12.125" style="7" customWidth="1"/>
    <col min="4359" max="4608" width="9" style="7"/>
    <col min="4609" max="4609" width="5.625" style="7" customWidth="1"/>
    <col min="4610" max="4610" width="6.875" style="7" customWidth="1"/>
    <col min="4611" max="4611" width="37" style="7" customWidth="1"/>
    <col min="4612" max="4612" width="12.625" style="7" bestFit="1" customWidth="1"/>
    <col min="4613" max="4613" width="11.125" style="7" bestFit="1" customWidth="1"/>
    <col min="4614" max="4614" width="12.125" style="7" customWidth="1"/>
    <col min="4615" max="4864" width="9" style="7"/>
    <col min="4865" max="4865" width="5.625" style="7" customWidth="1"/>
    <col min="4866" max="4866" width="6.875" style="7" customWidth="1"/>
    <col min="4867" max="4867" width="37" style="7" customWidth="1"/>
    <col min="4868" max="4868" width="12.625" style="7" bestFit="1" customWidth="1"/>
    <col min="4869" max="4869" width="11.125" style="7" bestFit="1" customWidth="1"/>
    <col min="4870" max="4870" width="12.125" style="7" customWidth="1"/>
    <col min="4871" max="5120" width="9" style="7"/>
    <col min="5121" max="5121" width="5.625" style="7" customWidth="1"/>
    <col min="5122" max="5122" width="6.875" style="7" customWidth="1"/>
    <col min="5123" max="5123" width="37" style="7" customWidth="1"/>
    <col min="5124" max="5124" width="12.625" style="7" bestFit="1" customWidth="1"/>
    <col min="5125" max="5125" width="11.125" style="7" bestFit="1" customWidth="1"/>
    <col min="5126" max="5126" width="12.125" style="7" customWidth="1"/>
    <col min="5127" max="5376" width="9" style="7"/>
    <col min="5377" max="5377" width="5.625" style="7" customWidth="1"/>
    <col min="5378" max="5378" width="6.875" style="7" customWidth="1"/>
    <col min="5379" max="5379" width="37" style="7" customWidth="1"/>
    <col min="5380" max="5380" width="12.625" style="7" bestFit="1" customWidth="1"/>
    <col min="5381" max="5381" width="11.125" style="7" bestFit="1" customWidth="1"/>
    <col min="5382" max="5382" width="12.125" style="7" customWidth="1"/>
    <col min="5383" max="5632" width="9" style="7"/>
    <col min="5633" max="5633" width="5.625" style="7" customWidth="1"/>
    <col min="5634" max="5634" width="6.875" style="7" customWidth="1"/>
    <col min="5635" max="5635" width="37" style="7" customWidth="1"/>
    <col min="5636" max="5636" width="12.625" style="7" bestFit="1" customWidth="1"/>
    <col min="5637" max="5637" width="11.125" style="7" bestFit="1" customWidth="1"/>
    <col min="5638" max="5638" width="12.125" style="7" customWidth="1"/>
    <col min="5639" max="5888" width="9" style="7"/>
    <col min="5889" max="5889" width="5.625" style="7" customWidth="1"/>
    <col min="5890" max="5890" width="6.875" style="7" customWidth="1"/>
    <col min="5891" max="5891" width="37" style="7" customWidth="1"/>
    <col min="5892" max="5892" width="12.625" style="7" bestFit="1" customWidth="1"/>
    <col min="5893" max="5893" width="11.125" style="7" bestFit="1" customWidth="1"/>
    <col min="5894" max="5894" width="12.125" style="7" customWidth="1"/>
    <col min="5895" max="6144" width="9" style="7"/>
    <col min="6145" max="6145" width="5.625" style="7" customWidth="1"/>
    <col min="6146" max="6146" width="6.875" style="7" customWidth="1"/>
    <col min="6147" max="6147" width="37" style="7" customWidth="1"/>
    <col min="6148" max="6148" width="12.625" style="7" bestFit="1" customWidth="1"/>
    <col min="6149" max="6149" width="11.125" style="7" bestFit="1" customWidth="1"/>
    <col min="6150" max="6150" width="12.125" style="7" customWidth="1"/>
    <col min="6151" max="6400" width="9" style="7"/>
    <col min="6401" max="6401" width="5.625" style="7" customWidth="1"/>
    <col min="6402" max="6402" width="6.875" style="7" customWidth="1"/>
    <col min="6403" max="6403" width="37" style="7" customWidth="1"/>
    <col min="6404" max="6404" width="12.625" style="7" bestFit="1" customWidth="1"/>
    <col min="6405" max="6405" width="11.125" style="7" bestFit="1" customWidth="1"/>
    <col min="6406" max="6406" width="12.125" style="7" customWidth="1"/>
    <col min="6407" max="6656" width="9" style="7"/>
    <col min="6657" max="6657" width="5.625" style="7" customWidth="1"/>
    <col min="6658" max="6658" width="6.875" style="7" customWidth="1"/>
    <col min="6659" max="6659" width="37" style="7" customWidth="1"/>
    <col min="6660" max="6660" width="12.625" style="7" bestFit="1" customWidth="1"/>
    <col min="6661" max="6661" width="11.125" style="7" bestFit="1" customWidth="1"/>
    <col min="6662" max="6662" width="12.125" style="7" customWidth="1"/>
    <col min="6663" max="6912" width="9" style="7"/>
    <col min="6913" max="6913" width="5.625" style="7" customWidth="1"/>
    <col min="6914" max="6914" width="6.875" style="7" customWidth="1"/>
    <col min="6915" max="6915" width="37" style="7" customWidth="1"/>
    <col min="6916" max="6916" width="12.625" style="7" bestFit="1" customWidth="1"/>
    <col min="6917" max="6917" width="11.125" style="7" bestFit="1" customWidth="1"/>
    <col min="6918" max="6918" width="12.125" style="7" customWidth="1"/>
    <col min="6919" max="7168" width="9" style="7"/>
    <col min="7169" max="7169" width="5.625" style="7" customWidth="1"/>
    <col min="7170" max="7170" width="6.875" style="7" customWidth="1"/>
    <col min="7171" max="7171" width="37" style="7" customWidth="1"/>
    <col min="7172" max="7172" width="12.625" style="7" bestFit="1" customWidth="1"/>
    <col min="7173" max="7173" width="11.125" style="7" bestFit="1" customWidth="1"/>
    <col min="7174" max="7174" width="12.125" style="7" customWidth="1"/>
    <col min="7175" max="7424" width="9" style="7"/>
    <col min="7425" max="7425" width="5.625" style="7" customWidth="1"/>
    <col min="7426" max="7426" width="6.875" style="7" customWidth="1"/>
    <col min="7427" max="7427" width="37" style="7" customWidth="1"/>
    <col min="7428" max="7428" width="12.625" style="7" bestFit="1" customWidth="1"/>
    <col min="7429" max="7429" width="11.125" style="7" bestFit="1" customWidth="1"/>
    <col min="7430" max="7430" width="12.125" style="7" customWidth="1"/>
    <col min="7431" max="7680" width="9" style="7"/>
    <col min="7681" max="7681" width="5.625" style="7" customWidth="1"/>
    <col min="7682" max="7682" width="6.875" style="7" customWidth="1"/>
    <col min="7683" max="7683" width="37" style="7" customWidth="1"/>
    <col min="7684" max="7684" width="12.625" style="7" bestFit="1" customWidth="1"/>
    <col min="7685" max="7685" width="11.125" style="7" bestFit="1" customWidth="1"/>
    <col min="7686" max="7686" width="12.125" style="7" customWidth="1"/>
    <col min="7687" max="7936" width="9" style="7"/>
    <col min="7937" max="7937" width="5.625" style="7" customWidth="1"/>
    <col min="7938" max="7938" width="6.875" style="7" customWidth="1"/>
    <col min="7939" max="7939" width="37" style="7" customWidth="1"/>
    <col min="7940" max="7940" width="12.625" style="7" bestFit="1" customWidth="1"/>
    <col min="7941" max="7941" width="11.125" style="7" bestFit="1" customWidth="1"/>
    <col min="7942" max="7942" width="12.125" style="7" customWidth="1"/>
    <col min="7943" max="8192" width="9" style="7"/>
    <col min="8193" max="8193" width="5.625" style="7" customWidth="1"/>
    <col min="8194" max="8194" width="6.875" style="7" customWidth="1"/>
    <col min="8195" max="8195" width="37" style="7" customWidth="1"/>
    <col min="8196" max="8196" width="12.625" style="7" bestFit="1" customWidth="1"/>
    <col min="8197" max="8197" width="11.125" style="7" bestFit="1" customWidth="1"/>
    <col min="8198" max="8198" width="12.125" style="7" customWidth="1"/>
    <col min="8199" max="8448" width="9" style="7"/>
    <col min="8449" max="8449" width="5.625" style="7" customWidth="1"/>
    <col min="8450" max="8450" width="6.875" style="7" customWidth="1"/>
    <col min="8451" max="8451" width="37" style="7" customWidth="1"/>
    <col min="8452" max="8452" width="12.625" style="7" bestFit="1" customWidth="1"/>
    <col min="8453" max="8453" width="11.125" style="7" bestFit="1" customWidth="1"/>
    <col min="8454" max="8454" width="12.125" style="7" customWidth="1"/>
    <col min="8455" max="8704" width="9" style="7"/>
    <col min="8705" max="8705" width="5.625" style="7" customWidth="1"/>
    <col min="8706" max="8706" width="6.875" style="7" customWidth="1"/>
    <col min="8707" max="8707" width="37" style="7" customWidth="1"/>
    <col min="8708" max="8708" width="12.625" style="7" bestFit="1" customWidth="1"/>
    <col min="8709" max="8709" width="11.125" style="7" bestFit="1" customWidth="1"/>
    <col min="8710" max="8710" width="12.125" style="7" customWidth="1"/>
    <col min="8711" max="8960" width="9" style="7"/>
    <col min="8961" max="8961" width="5.625" style="7" customWidth="1"/>
    <col min="8962" max="8962" width="6.875" style="7" customWidth="1"/>
    <col min="8963" max="8963" width="37" style="7" customWidth="1"/>
    <col min="8964" max="8964" width="12.625" style="7" bestFit="1" customWidth="1"/>
    <col min="8965" max="8965" width="11.125" style="7" bestFit="1" customWidth="1"/>
    <col min="8966" max="8966" width="12.125" style="7" customWidth="1"/>
    <col min="8967" max="9216" width="9" style="7"/>
    <col min="9217" max="9217" width="5.625" style="7" customWidth="1"/>
    <col min="9218" max="9218" width="6.875" style="7" customWidth="1"/>
    <col min="9219" max="9219" width="37" style="7" customWidth="1"/>
    <col min="9220" max="9220" width="12.625" style="7" bestFit="1" customWidth="1"/>
    <col min="9221" max="9221" width="11.125" style="7" bestFit="1" customWidth="1"/>
    <col min="9222" max="9222" width="12.125" style="7" customWidth="1"/>
    <col min="9223" max="9472" width="9" style="7"/>
    <col min="9473" max="9473" width="5.625" style="7" customWidth="1"/>
    <col min="9474" max="9474" width="6.875" style="7" customWidth="1"/>
    <col min="9475" max="9475" width="37" style="7" customWidth="1"/>
    <col min="9476" max="9476" width="12.625" style="7" bestFit="1" customWidth="1"/>
    <col min="9477" max="9477" width="11.125" style="7" bestFit="1" customWidth="1"/>
    <col min="9478" max="9478" width="12.125" style="7" customWidth="1"/>
    <col min="9479" max="9728" width="9" style="7"/>
    <col min="9729" max="9729" width="5.625" style="7" customWidth="1"/>
    <col min="9730" max="9730" width="6.875" style="7" customWidth="1"/>
    <col min="9731" max="9731" width="37" style="7" customWidth="1"/>
    <col min="9732" max="9732" width="12.625" style="7" bestFit="1" customWidth="1"/>
    <col min="9733" max="9733" width="11.125" style="7" bestFit="1" customWidth="1"/>
    <col min="9734" max="9734" width="12.125" style="7" customWidth="1"/>
    <col min="9735" max="9984" width="9" style="7"/>
    <col min="9985" max="9985" width="5.625" style="7" customWidth="1"/>
    <col min="9986" max="9986" width="6.875" style="7" customWidth="1"/>
    <col min="9987" max="9987" width="37" style="7" customWidth="1"/>
    <col min="9988" max="9988" width="12.625" style="7" bestFit="1" customWidth="1"/>
    <col min="9989" max="9989" width="11.125" style="7" bestFit="1" customWidth="1"/>
    <col min="9990" max="9990" width="12.125" style="7" customWidth="1"/>
    <col min="9991" max="10240" width="9" style="7"/>
    <col min="10241" max="10241" width="5.625" style="7" customWidth="1"/>
    <col min="10242" max="10242" width="6.875" style="7" customWidth="1"/>
    <col min="10243" max="10243" width="37" style="7" customWidth="1"/>
    <col min="10244" max="10244" width="12.625" style="7" bestFit="1" customWidth="1"/>
    <col min="10245" max="10245" width="11.125" style="7" bestFit="1" customWidth="1"/>
    <col min="10246" max="10246" width="12.125" style="7" customWidth="1"/>
    <col min="10247" max="10496" width="9" style="7"/>
    <col min="10497" max="10497" width="5.625" style="7" customWidth="1"/>
    <col min="10498" max="10498" width="6.875" style="7" customWidth="1"/>
    <col min="10499" max="10499" width="37" style="7" customWidth="1"/>
    <col min="10500" max="10500" width="12.625" style="7" bestFit="1" customWidth="1"/>
    <col min="10501" max="10501" width="11.125" style="7" bestFit="1" customWidth="1"/>
    <col min="10502" max="10502" width="12.125" style="7" customWidth="1"/>
    <col min="10503" max="10752" width="9" style="7"/>
    <col min="10753" max="10753" width="5.625" style="7" customWidth="1"/>
    <col min="10754" max="10754" width="6.875" style="7" customWidth="1"/>
    <col min="10755" max="10755" width="37" style="7" customWidth="1"/>
    <col min="10756" max="10756" width="12.625" style="7" bestFit="1" customWidth="1"/>
    <col min="10757" max="10757" width="11.125" style="7" bestFit="1" customWidth="1"/>
    <col min="10758" max="10758" width="12.125" style="7" customWidth="1"/>
    <col min="10759" max="11008" width="9" style="7"/>
    <col min="11009" max="11009" width="5.625" style="7" customWidth="1"/>
    <col min="11010" max="11010" width="6.875" style="7" customWidth="1"/>
    <col min="11011" max="11011" width="37" style="7" customWidth="1"/>
    <col min="11012" max="11012" width="12.625" style="7" bestFit="1" customWidth="1"/>
    <col min="11013" max="11013" width="11.125" style="7" bestFit="1" customWidth="1"/>
    <col min="11014" max="11014" width="12.125" style="7" customWidth="1"/>
    <col min="11015" max="11264" width="9" style="7"/>
    <col min="11265" max="11265" width="5.625" style="7" customWidth="1"/>
    <col min="11266" max="11266" width="6.875" style="7" customWidth="1"/>
    <col min="11267" max="11267" width="37" style="7" customWidth="1"/>
    <col min="11268" max="11268" width="12.625" style="7" bestFit="1" customWidth="1"/>
    <col min="11269" max="11269" width="11.125" style="7" bestFit="1" customWidth="1"/>
    <col min="11270" max="11270" width="12.125" style="7" customWidth="1"/>
    <col min="11271" max="11520" width="9" style="7"/>
    <col min="11521" max="11521" width="5.625" style="7" customWidth="1"/>
    <col min="11522" max="11522" width="6.875" style="7" customWidth="1"/>
    <col min="11523" max="11523" width="37" style="7" customWidth="1"/>
    <col min="11524" max="11524" width="12.625" style="7" bestFit="1" customWidth="1"/>
    <col min="11525" max="11525" width="11.125" style="7" bestFit="1" customWidth="1"/>
    <col min="11526" max="11526" width="12.125" style="7" customWidth="1"/>
    <col min="11527" max="11776" width="9" style="7"/>
    <col min="11777" max="11777" width="5.625" style="7" customWidth="1"/>
    <col min="11778" max="11778" width="6.875" style="7" customWidth="1"/>
    <col min="11779" max="11779" width="37" style="7" customWidth="1"/>
    <col min="11780" max="11780" width="12.625" style="7" bestFit="1" customWidth="1"/>
    <col min="11781" max="11781" width="11.125" style="7" bestFit="1" customWidth="1"/>
    <col min="11782" max="11782" width="12.125" style="7" customWidth="1"/>
    <col min="11783" max="12032" width="9" style="7"/>
    <col min="12033" max="12033" width="5.625" style="7" customWidth="1"/>
    <col min="12034" max="12034" width="6.875" style="7" customWidth="1"/>
    <col min="12035" max="12035" width="37" style="7" customWidth="1"/>
    <col min="12036" max="12036" width="12.625" style="7" bestFit="1" customWidth="1"/>
    <col min="12037" max="12037" width="11.125" style="7" bestFit="1" customWidth="1"/>
    <col min="12038" max="12038" width="12.125" style="7" customWidth="1"/>
    <col min="12039" max="12288" width="9" style="7"/>
    <col min="12289" max="12289" width="5.625" style="7" customWidth="1"/>
    <col min="12290" max="12290" width="6.875" style="7" customWidth="1"/>
    <col min="12291" max="12291" width="37" style="7" customWidth="1"/>
    <col min="12292" max="12292" width="12.625" style="7" bestFit="1" customWidth="1"/>
    <col min="12293" max="12293" width="11.125" style="7" bestFit="1" customWidth="1"/>
    <col min="12294" max="12294" width="12.125" style="7" customWidth="1"/>
    <col min="12295" max="12544" width="9" style="7"/>
    <col min="12545" max="12545" width="5.625" style="7" customWidth="1"/>
    <col min="12546" max="12546" width="6.875" style="7" customWidth="1"/>
    <col min="12547" max="12547" width="37" style="7" customWidth="1"/>
    <col min="12548" max="12548" width="12.625" style="7" bestFit="1" customWidth="1"/>
    <col min="12549" max="12549" width="11.125" style="7" bestFit="1" customWidth="1"/>
    <col min="12550" max="12550" width="12.125" style="7" customWidth="1"/>
    <col min="12551" max="12800" width="9" style="7"/>
    <col min="12801" max="12801" width="5.625" style="7" customWidth="1"/>
    <col min="12802" max="12802" width="6.875" style="7" customWidth="1"/>
    <col min="12803" max="12803" width="37" style="7" customWidth="1"/>
    <col min="12804" max="12804" width="12.625" style="7" bestFit="1" customWidth="1"/>
    <col min="12805" max="12805" width="11.125" style="7" bestFit="1" customWidth="1"/>
    <col min="12806" max="12806" width="12.125" style="7" customWidth="1"/>
    <col min="12807" max="13056" width="9" style="7"/>
    <col min="13057" max="13057" width="5.625" style="7" customWidth="1"/>
    <col min="13058" max="13058" width="6.875" style="7" customWidth="1"/>
    <col min="13059" max="13059" width="37" style="7" customWidth="1"/>
    <col min="13060" max="13060" width="12.625" style="7" bestFit="1" customWidth="1"/>
    <col min="13061" max="13061" width="11.125" style="7" bestFit="1" customWidth="1"/>
    <col min="13062" max="13062" width="12.125" style="7" customWidth="1"/>
    <col min="13063" max="13312" width="9" style="7"/>
    <col min="13313" max="13313" width="5.625" style="7" customWidth="1"/>
    <col min="13314" max="13314" width="6.875" style="7" customWidth="1"/>
    <col min="13315" max="13315" width="37" style="7" customWidth="1"/>
    <col min="13316" max="13316" width="12.625" style="7" bestFit="1" customWidth="1"/>
    <col min="13317" max="13317" width="11.125" style="7" bestFit="1" customWidth="1"/>
    <col min="13318" max="13318" width="12.125" style="7" customWidth="1"/>
    <col min="13319" max="13568" width="9" style="7"/>
    <col min="13569" max="13569" width="5.625" style="7" customWidth="1"/>
    <col min="13570" max="13570" width="6.875" style="7" customWidth="1"/>
    <col min="13571" max="13571" width="37" style="7" customWidth="1"/>
    <col min="13572" max="13572" width="12.625" style="7" bestFit="1" customWidth="1"/>
    <col min="13573" max="13573" width="11.125" style="7" bestFit="1" customWidth="1"/>
    <col min="13574" max="13574" width="12.125" style="7" customWidth="1"/>
    <col min="13575" max="13824" width="9" style="7"/>
    <col min="13825" max="13825" width="5.625" style="7" customWidth="1"/>
    <col min="13826" max="13826" width="6.875" style="7" customWidth="1"/>
    <col min="13827" max="13827" width="37" style="7" customWidth="1"/>
    <col min="13828" max="13828" width="12.625" style="7" bestFit="1" customWidth="1"/>
    <col min="13829" max="13829" width="11.125" style="7" bestFit="1" customWidth="1"/>
    <col min="13830" max="13830" width="12.125" style="7" customWidth="1"/>
    <col min="13831" max="14080" width="9" style="7"/>
    <col min="14081" max="14081" width="5.625" style="7" customWidth="1"/>
    <col min="14082" max="14082" width="6.875" style="7" customWidth="1"/>
    <col min="14083" max="14083" width="37" style="7" customWidth="1"/>
    <col min="14084" max="14084" width="12.625" style="7" bestFit="1" customWidth="1"/>
    <col min="14085" max="14085" width="11.125" style="7" bestFit="1" customWidth="1"/>
    <col min="14086" max="14086" width="12.125" style="7" customWidth="1"/>
    <col min="14087" max="14336" width="9" style="7"/>
    <col min="14337" max="14337" width="5.625" style="7" customWidth="1"/>
    <col min="14338" max="14338" width="6.875" style="7" customWidth="1"/>
    <col min="14339" max="14339" width="37" style="7" customWidth="1"/>
    <col min="14340" max="14340" width="12.625" style="7" bestFit="1" customWidth="1"/>
    <col min="14341" max="14341" width="11.125" style="7" bestFit="1" customWidth="1"/>
    <col min="14342" max="14342" width="12.125" style="7" customWidth="1"/>
    <col min="14343" max="14592" width="9" style="7"/>
    <col min="14593" max="14593" width="5.625" style="7" customWidth="1"/>
    <col min="14594" max="14594" width="6.875" style="7" customWidth="1"/>
    <col min="14595" max="14595" width="37" style="7" customWidth="1"/>
    <col min="14596" max="14596" width="12.625" style="7" bestFit="1" customWidth="1"/>
    <col min="14597" max="14597" width="11.125" style="7" bestFit="1" customWidth="1"/>
    <col min="14598" max="14598" width="12.125" style="7" customWidth="1"/>
    <col min="14599" max="14848" width="9" style="7"/>
    <col min="14849" max="14849" width="5.625" style="7" customWidth="1"/>
    <col min="14850" max="14850" width="6.875" style="7" customWidth="1"/>
    <col min="14851" max="14851" width="37" style="7" customWidth="1"/>
    <col min="14852" max="14852" width="12.625" style="7" bestFit="1" customWidth="1"/>
    <col min="14853" max="14853" width="11.125" style="7" bestFit="1" customWidth="1"/>
    <col min="14854" max="14854" width="12.125" style="7" customWidth="1"/>
    <col min="14855" max="15104" width="9" style="7"/>
    <col min="15105" max="15105" width="5.625" style="7" customWidth="1"/>
    <col min="15106" max="15106" width="6.875" style="7" customWidth="1"/>
    <col min="15107" max="15107" width="37" style="7" customWidth="1"/>
    <col min="15108" max="15108" width="12.625" style="7" bestFit="1" customWidth="1"/>
    <col min="15109" max="15109" width="11.125" style="7" bestFit="1" customWidth="1"/>
    <col min="15110" max="15110" width="12.125" style="7" customWidth="1"/>
    <col min="15111" max="15360" width="9" style="7"/>
    <col min="15361" max="15361" width="5.625" style="7" customWidth="1"/>
    <col min="15362" max="15362" width="6.875" style="7" customWidth="1"/>
    <col min="15363" max="15363" width="37" style="7" customWidth="1"/>
    <col min="15364" max="15364" width="12.625" style="7" bestFit="1" customWidth="1"/>
    <col min="15365" max="15365" width="11.125" style="7" bestFit="1" customWidth="1"/>
    <col min="15366" max="15366" width="12.125" style="7" customWidth="1"/>
    <col min="15367" max="15616" width="9" style="7"/>
    <col min="15617" max="15617" width="5.625" style="7" customWidth="1"/>
    <col min="15618" max="15618" width="6.875" style="7" customWidth="1"/>
    <col min="15619" max="15619" width="37" style="7" customWidth="1"/>
    <col min="15620" max="15620" width="12.625" style="7" bestFit="1" customWidth="1"/>
    <col min="15621" max="15621" width="11.125" style="7" bestFit="1" customWidth="1"/>
    <col min="15622" max="15622" width="12.125" style="7" customWidth="1"/>
    <col min="15623" max="15872" width="9" style="7"/>
    <col min="15873" max="15873" width="5.625" style="7" customWidth="1"/>
    <col min="15874" max="15874" width="6.875" style="7" customWidth="1"/>
    <col min="15875" max="15875" width="37" style="7" customWidth="1"/>
    <col min="15876" max="15876" width="12.625" style="7" bestFit="1" customWidth="1"/>
    <col min="15877" max="15877" width="11.125" style="7" bestFit="1" customWidth="1"/>
    <col min="15878" max="15878" width="12.125" style="7" customWidth="1"/>
    <col min="15879" max="16128" width="9" style="7"/>
    <col min="16129" max="16129" width="5.625" style="7" customWidth="1"/>
    <col min="16130" max="16130" width="6.875" style="7" customWidth="1"/>
    <col min="16131" max="16131" width="37" style="7" customWidth="1"/>
    <col min="16132" max="16132" width="12.625" style="7" bestFit="1" customWidth="1"/>
    <col min="16133" max="16133" width="11.125" style="7" bestFit="1" customWidth="1"/>
    <col min="16134" max="16134" width="12.125" style="7" customWidth="1"/>
    <col min="16135" max="16384" width="9" style="7"/>
  </cols>
  <sheetData>
    <row r="1" spans="1:7" ht="24" x14ac:dyDescent="0.55000000000000004">
      <c r="A1" s="230" t="s">
        <v>33</v>
      </c>
      <c r="B1" s="230"/>
      <c r="C1" s="230"/>
      <c r="D1" s="230"/>
      <c r="E1" s="230"/>
      <c r="F1" s="230"/>
      <c r="G1" s="230"/>
    </row>
    <row r="2" spans="1:7" ht="24" x14ac:dyDescent="0.55000000000000004">
      <c r="A2" s="230" t="s">
        <v>16</v>
      </c>
      <c r="B2" s="230"/>
      <c r="C2" s="230"/>
      <c r="D2" s="230"/>
      <c r="E2" s="230"/>
      <c r="F2" s="230"/>
      <c r="G2" s="230"/>
    </row>
    <row r="3" spans="1:7" ht="24" x14ac:dyDescent="0.55000000000000004">
      <c r="A3" s="219" t="s">
        <v>64</v>
      </c>
      <c r="B3" s="219"/>
      <c r="C3" s="219"/>
      <c r="D3" s="219"/>
      <c r="E3" s="219"/>
      <c r="F3" s="219"/>
      <c r="G3" s="219"/>
    </row>
    <row r="4" spans="1:7" s="1" customFormat="1" ht="24" x14ac:dyDescent="0.55000000000000004">
      <c r="A4" s="219" t="s">
        <v>38</v>
      </c>
      <c r="B4" s="219"/>
      <c r="C4" s="219"/>
      <c r="D4" s="219"/>
      <c r="E4" s="219"/>
      <c r="F4" s="219"/>
      <c r="G4" s="219"/>
    </row>
    <row r="5" spans="1:7" s="1" customFormat="1" ht="24" x14ac:dyDescent="0.55000000000000004">
      <c r="A5" s="219" t="s">
        <v>84</v>
      </c>
      <c r="B5" s="219"/>
      <c r="C5" s="219"/>
      <c r="D5" s="219"/>
      <c r="E5" s="219"/>
      <c r="F5" s="219"/>
      <c r="G5" s="219"/>
    </row>
    <row r="6" spans="1:7" s="1" customFormat="1" ht="24" x14ac:dyDescent="0.55000000000000004">
      <c r="A6" s="219" t="s">
        <v>196</v>
      </c>
      <c r="B6" s="219"/>
      <c r="C6" s="219"/>
      <c r="D6" s="219"/>
      <c r="E6" s="219"/>
      <c r="F6" s="219"/>
      <c r="G6" s="219"/>
    </row>
    <row r="7" spans="1:7" s="1" customFormat="1" ht="24" x14ac:dyDescent="0.55000000000000004">
      <c r="A7" s="176"/>
      <c r="B7" s="176"/>
      <c r="C7" s="176"/>
      <c r="D7" s="176"/>
      <c r="E7" s="176"/>
      <c r="F7" s="176"/>
      <c r="G7" s="176"/>
    </row>
    <row r="8" spans="1:7" s="1" customFormat="1" ht="24" x14ac:dyDescent="0.55000000000000004">
      <c r="A8" s="75"/>
      <c r="B8" s="75"/>
      <c r="C8" s="75"/>
      <c r="D8" s="73"/>
      <c r="E8" s="73"/>
      <c r="F8" s="73"/>
      <c r="G8" s="80" t="s">
        <v>35</v>
      </c>
    </row>
    <row r="9" spans="1:7" s="1" customFormat="1" ht="24" x14ac:dyDescent="0.55000000000000004">
      <c r="A9" s="75" t="s">
        <v>65</v>
      </c>
      <c r="B9" s="75"/>
      <c r="C9" s="75"/>
      <c r="D9" s="73"/>
      <c r="E9" s="73"/>
      <c r="F9" s="73"/>
      <c r="G9" s="3">
        <v>0</v>
      </c>
    </row>
    <row r="10" spans="1:7" s="1" customFormat="1" ht="24" x14ac:dyDescent="0.55000000000000004">
      <c r="A10" s="69" t="s">
        <v>19</v>
      </c>
      <c r="B10" s="63" t="s">
        <v>21</v>
      </c>
      <c r="C10" s="63"/>
      <c r="D10" s="65"/>
      <c r="E10" s="70">
        <v>0</v>
      </c>
      <c r="F10" s="71"/>
      <c r="G10" s="29"/>
    </row>
    <row r="11" spans="1:7" s="1" customFormat="1" ht="24" x14ac:dyDescent="0.55000000000000004">
      <c r="A11" s="69"/>
      <c r="B11" s="63" t="s">
        <v>41</v>
      </c>
      <c r="C11" s="63"/>
      <c r="D11" s="65"/>
      <c r="E11" s="70">
        <v>0</v>
      </c>
      <c r="F11" s="71"/>
      <c r="G11" s="29"/>
    </row>
    <row r="12" spans="1:7" s="1" customFormat="1" ht="24" x14ac:dyDescent="0.55000000000000004">
      <c r="A12" s="69"/>
      <c r="B12" s="63" t="s">
        <v>43</v>
      </c>
      <c r="C12" s="63"/>
      <c r="D12" s="65"/>
      <c r="E12" s="70">
        <v>0</v>
      </c>
      <c r="F12" s="71"/>
      <c r="G12" s="29"/>
    </row>
    <row r="13" spans="1:7" s="1" customFormat="1" ht="24" x14ac:dyDescent="0.55000000000000004">
      <c r="A13" s="69"/>
      <c r="B13" s="63" t="s">
        <v>44</v>
      </c>
      <c r="C13" s="63"/>
      <c r="D13" s="65"/>
      <c r="E13" s="70">
        <v>0</v>
      </c>
      <c r="F13" s="71"/>
      <c r="G13" s="29"/>
    </row>
    <row r="14" spans="1:7" s="1" customFormat="1" ht="24" x14ac:dyDescent="0.55000000000000004">
      <c r="A14" s="69"/>
      <c r="B14" s="63" t="s">
        <v>45</v>
      </c>
      <c r="C14" s="63"/>
      <c r="D14" s="65"/>
      <c r="E14" s="72">
        <v>0</v>
      </c>
      <c r="F14" s="73"/>
      <c r="G14" s="30">
        <f>SUM(E10+E14)</f>
        <v>0</v>
      </c>
    </row>
    <row r="15" spans="1:7" s="1" customFormat="1" ht="24" x14ac:dyDescent="0.55000000000000004">
      <c r="A15" s="69"/>
      <c r="B15" s="63"/>
      <c r="C15" s="63"/>
      <c r="D15" s="65"/>
      <c r="E15" s="70"/>
      <c r="F15" s="73"/>
      <c r="G15" s="29"/>
    </row>
    <row r="16" spans="1:7" s="1" customFormat="1" ht="24" x14ac:dyDescent="0.55000000000000004">
      <c r="A16" s="69" t="s">
        <v>18</v>
      </c>
      <c r="B16" s="63" t="s">
        <v>92</v>
      </c>
      <c r="C16" s="63"/>
      <c r="D16" s="65"/>
      <c r="E16" s="65">
        <v>0</v>
      </c>
      <c r="F16" s="73"/>
      <c r="G16" s="29"/>
    </row>
    <row r="17" spans="1:7" s="1" customFormat="1" ht="24" x14ac:dyDescent="0.55000000000000004">
      <c r="A17" s="69"/>
      <c r="B17" s="63" t="s">
        <v>47</v>
      </c>
      <c r="C17" s="63"/>
      <c r="D17" s="65"/>
      <c r="E17" s="65">
        <v>0</v>
      </c>
      <c r="F17" s="73"/>
      <c r="G17" s="29"/>
    </row>
    <row r="18" spans="1:7" s="1" customFormat="1" ht="24" x14ac:dyDescent="0.55000000000000004">
      <c r="A18" s="69"/>
      <c r="B18" s="63" t="s">
        <v>48</v>
      </c>
      <c r="C18" s="63"/>
      <c r="D18" s="65"/>
      <c r="E18" s="65">
        <v>0</v>
      </c>
      <c r="F18" s="73"/>
      <c r="G18" s="29"/>
    </row>
    <row r="19" spans="1:7" s="1" customFormat="1" ht="24" x14ac:dyDescent="0.55000000000000004">
      <c r="A19" s="69"/>
      <c r="B19" s="63" t="s">
        <v>49</v>
      </c>
      <c r="C19" s="63"/>
      <c r="D19" s="65"/>
      <c r="E19" s="70">
        <v>0</v>
      </c>
      <c r="F19" s="73"/>
      <c r="G19" s="3"/>
    </row>
    <row r="20" spans="1:7" s="1" customFormat="1" ht="24" x14ac:dyDescent="0.55000000000000004">
      <c r="A20" s="69"/>
      <c r="B20" s="231" t="s">
        <v>85</v>
      </c>
      <c r="C20" s="231"/>
      <c r="D20" s="65"/>
      <c r="E20" s="155">
        <v>0</v>
      </c>
      <c r="F20" s="73"/>
      <c r="G20" s="3">
        <f>SUM(E16:E20)</f>
        <v>0</v>
      </c>
    </row>
    <row r="21" spans="1:7" s="1" customFormat="1" ht="24.75" thickBot="1" x14ac:dyDescent="0.6">
      <c r="A21" s="63" t="s">
        <v>17</v>
      </c>
      <c r="B21" s="63"/>
      <c r="C21" s="63"/>
      <c r="D21" s="65"/>
      <c r="E21" s="65"/>
      <c r="F21" s="73"/>
      <c r="G21" s="5">
        <f>SUM(G9-G14+G20)</f>
        <v>0</v>
      </c>
    </row>
    <row r="22" spans="1:7" s="1" customFormat="1" ht="24.75" thickTop="1" x14ac:dyDescent="0.55000000000000004">
      <c r="A22" s="63"/>
      <c r="B22" s="63"/>
      <c r="C22" s="63"/>
      <c r="D22" s="65"/>
      <c r="E22" s="65"/>
      <c r="F22" s="73"/>
      <c r="G22" s="73"/>
    </row>
    <row r="23" spans="1:7" s="1" customFormat="1" ht="24" x14ac:dyDescent="0.55000000000000004">
      <c r="A23" s="75"/>
      <c r="B23" s="75"/>
      <c r="C23" s="75"/>
      <c r="D23" s="81"/>
      <c r="E23" s="73"/>
      <c r="F23" s="73"/>
      <c r="G23" s="73"/>
    </row>
    <row r="24" spans="1:7" s="1" customFormat="1" ht="24" x14ac:dyDescent="0.55000000000000004">
      <c r="A24" s="75"/>
      <c r="B24" s="75"/>
      <c r="C24" s="75"/>
      <c r="D24" s="64" t="s">
        <v>50</v>
      </c>
      <c r="E24" s="63"/>
      <c r="F24" s="65"/>
      <c r="G24" s="63"/>
    </row>
    <row r="25" spans="1:7" x14ac:dyDescent="0.55000000000000004">
      <c r="A25" s="76"/>
      <c r="B25" s="76"/>
      <c r="C25" s="76"/>
      <c r="D25" s="218" t="s">
        <v>106</v>
      </c>
      <c r="E25" s="218"/>
      <c r="F25" s="218"/>
      <c r="G25" s="218"/>
    </row>
    <row r="26" spans="1:7" x14ac:dyDescent="0.55000000000000004">
      <c r="A26" s="76"/>
      <c r="B26" s="76"/>
      <c r="C26" s="76"/>
      <c r="D26" s="218" t="s">
        <v>107</v>
      </c>
      <c r="E26" s="218"/>
      <c r="F26" s="218"/>
      <c r="G26" s="218"/>
    </row>
    <row r="27" spans="1:7" x14ac:dyDescent="0.55000000000000004">
      <c r="A27" s="76"/>
      <c r="B27" s="76"/>
      <c r="C27" s="76"/>
      <c r="D27" s="66"/>
      <c r="E27" s="66"/>
      <c r="F27" s="66"/>
      <c r="G27" s="66"/>
    </row>
    <row r="28" spans="1:7" s="1" customFormat="1" ht="24" x14ac:dyDescent="0.55000000000000004">
      <c r="A28" s="75"/>
      <c r="B28" s="77"/>
      <c r="C28" s="75"/>
      <c r="D28" s="63"/>
      <c r="E28" s="63"/>
      <c r="F28" s="67"/>
      <c r="G28" s="63"/>
    </row>
    <row r="29" spans="1:7" x14ac:dyDescent="0.55000000000000004">
      <c r="A29" s="76"/>
      <c r="B29" s="76"/>
      <c r="C29" s="76"/>
      <c r="D29" s="217" t="s">
        <v>180</v>
      </c>
      <c r="E29" s="217"/>
      <c r="F29" s="217"/>
      <c r="G29" s="217"/>
    </row>
    <row r="30" spans="1:7" x14ac:dyDescent="0.55000000000000004">
      <c r="A30" s="76"/>
      <c r="B30" s="76"/>
      <c r="C30" s="76"/>
      <c r="D30" s="217" t="s">
        <v>104</v>
      </c>
      <c r="E30" s="217"/>
      <c r="F30" s="217"/>
      <c r="G30" s="217"/>
    </row>
    <row r="31" spans="1:7" x14ac:dyDescent="0.55000000000000004">
      <c r="A31" s="76"/>
      <c r="B31" s="76"/>
      <c r="C31" s="76"/>
      <c r="D31" s="174"/>
      <c r="E31" s="174"/>
      <c r="F31" s="174"/>
      <c r="G31" s="174"/>
    </row>
    <row r="32" spans="1:7" x14ac:dyDescent="0.55000000000000004">
      <c r="A32" s="76"/>
      <c r="B32" s="76"/>
      <c r="C32" s="76"/>
      <c r="D32" s="217"/>
      <c r="E32" s="217"/>
      <c r="F32" s="217"/>
      <c r="G32" s="217"/>
    </row>
    <row r="33" spans="1:7" x14ac:dyDescent="0.55000000000000004">
      <c r="A33" s="76"/>
      <c r="B33" s="76"/>
      <c r="C33" s="76"/>
      <c r="D33" s="217" t="s">
        <v>171</v>
      </c>
      <c r="E33" s="217"/>
      <c r="F33" s="217"/>
      <c r="G33" s="217"/>
    </row>
    <row r="34" spans="1:7" x14ac:dyDescent="0.55000000000000004">
      <c r="A34" s="76"/>
      <c r="B34" s="76"/>
      <c r="C34" s="76"/>
      <c r="D34" s="217" t="s">
        <v>2</v>
      </c>
      <c r="E34" s="217"/>
      <c r="F34" s="217"/>
      <c r="G34" s="217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topLeftCell="A10" workbookViewId="0">
      <selection activeCell="K11" sqref="K11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7" customFormat="1" ht="24" x14ac:dyDescent="0.55000000000000004">
      <c r="A1" s="219" t="s">
        <v>34</v>
      </c>
      <c r="B1" s="219"/>
      <c r="C1" s="219"/>
      <c r="D1" s="219"/>
      <c r="E1" s="219"/>
      <c r="F1" s="219"/>
      <c r="G1" s="219"/>
    </row>
    <row r="2" spans="1:7" s="7" customFormat="1" ht="24" x14ac:dyDescent="0.55000000000000004">
      <c r="A2" s="219" t="s">
        <v>16</v>
      </c>
      <c r="B2" s="219"/>
      <c r="C2" s="219"/>
      <c r="D2" s="219"/>
      <c r="E2" s="219"/>
      <c r="F2" s="219"/>
      <c r="G2" s="219"/>
    </row>
    <row r="3" spans="1:7" s="7" customFormat="1" ht="24" x14ac:dyDescent="0.55000000000000004">
      <c r="A3" s="219" t="s">
        <v>66</v>
      </c>
      <c r="B3" s="219"/>
      <c r="C3" s="219"/>
      <c r="D3" s="219"/>
      <c r="E3" s="219"/>
      <c r="F3" s="219"/>
      <c r="G3" s="219"/>
    </row>
    <row r="4" spans="1:7" s="1" customFormat="1" ht="24" x14ac:dyDescent="0.55000000000000004">
      <c r="A4" s="219" t="s">
        <v>38</v>
      </c>
      <c r="B4" s="219"/>
      <c r="C4" s="219"/>
      <c r="D4" s="219"/>
      <c r="E4" s="219"/>
      <c r="F4" s="219"/>
      <c r="G4" s="219"/>
    </row>
    <row r="5" spans="1:7" s="1" customFormat="1" ht="24" x14ac:dyDescent="0.55000000000000004">
      <c r="A5" s="219" t="s">
        <v>86</v>
      </c>
      <c r="B5" s="219"/>
      <c r="C5" s="219"/>
      <c r="D5" s="219"/>
      <c r="E5" s="219"/>
      <c r="F5" s="219"/>
      <c r="G5" s="219"/>
    </row>
    <row r="6" spans="1:7" s="1" customFormat="1" ht="23.25" customHeight="1" x14ac:dyDescent="0.55000000000000004">
      <c r="A6" s="219" t="s">
        <v>196</v>
      </c>
      <c r="B6" s="219"/>
      <c r="C6" s="219"/>
      <c r="D6" s="219"/>
      <c r="E6" s="219"/>
      <c r="F6" s="219"/>
      <c r="G6" s="219"/>
    </row>
    <row r="7" spans="1:7" s="1" customFormat="1" ht="24" x14ac:dyDescent="0.55000000000000004">
      <c r="A7" s="173"/>
      <c r="B7" s="173"/>
      <c r="C7" s="173"/>
      <c r="D7" s="173"/>
      <c r="E7" s="173"/>
      <c r="F7" s="173"/>
      <c r="G7" s="173"/>
    </row>
    <row r="8" spans="1:7" s="1" customFormat="1" ht="24" x14ac:dyDescent="0.55000000000000004">
      <c r="A8" s="4"/>
      <c r="B8" s="4"/>
      <c r="C8" s="4"/>
      <c r="D8" s="3"/>
      <c r="E8" s="3"/>
      <c r="F8" s="3"/>
      <c r="G8" s="68" t="s">
        <v>35</v>
      </c>
    </row>
    <row r="9" spans="1:7" s="7" customFormat="1" ht="24" x14ac:dyDescent="0.5500000000000000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 x14ac:dyDescent="0.55000000000000004">
      <c r="A10" s="69" t="s">
        <v>19</v>
      </c>
      <c r="B10" s="63" t="s">
        <v>21</v>
      </c>
      <c r="C10" s="63"/>
      <c r="D10" s="65"/>
      <c r="E10" s="70">
        <v>0</v>
      </c>
      <c r="F10" s="29"/>
      <c r="G10" s="29"/>
    </row>
    <row r="11" spans="1:7" s="7" customFormat="1" ht="24" x14ac:dyDescent="0.55000000000000004">
      <c r="A11" s="69"/>
      <c r="B11" s="63" t="s">
        <v>41</v>
      </c>
      <c r="C11" s="63"/>
      <c r="D11" s="65"/>
      <c r="E11" s="70">
        <v>0</v>
      </c>
      <c r="F11" s="29"/>
      <c r="G11" s="29"/>
    </row>
    <row r="12" spans="1:7" s="7" customFormat="1" ht="24" x14ac:dyDescent="0.55000000000000004">
      <c r="A12" s="69"/>
      <c r="B12" s="63" t="s">
        <v>43</v>
      </c>
      <c r="C12" s="63"/>
      <c r="D12" s="65"/>
      <c r="E12" s="70">
        <v>0</v>
      </c>
      <c r="F12" s="29"/>
      <c r="G12" s="29"/>
    </row>
    <row r="13" spans="1:7" s="7" customFormat="1" ht="24" x14ac:dyDescent="0.55000000000000004">
      <c r="A13" s="69"/>
      <c r="B13" s="63" t="s">
        <v>44</v>
      </c>
      <c r="C13" s="63"/>
      <c r="D13" s="65"/>
      <c r="E13" s="70">
        <v>0</v>
      </c>
      <c r="F13" s="29"/>
      <c r="G13" s="29"/>
    </row>
    <row r="14" spans="1:7" s="7" customFormat="1" ht="24" x14ac:dyDescent="0.55000000000000004">
      <c r="A14" s="69"/>
      <c r="B14" s="63" t="s">
        <v>45</v>
      </c>
      <c r="C14" s="63"/>
      <c r="D14" s="65"/>
      <c r="E14" s="72">
        <v>0</v>
      </c>
      <c r="F14" s="3"/>
      <c r="G14" s="30">
        <f>SUM(E10+E14)</f>
        <v>0</v>
      </c>
    </row>
    <row r="15" spans="1:7" s="7" customFormat="1" ht="24" x14ac:dyDescent="0.55000000000000004">
      <c r="A15" s="69"/>
      <c r="B15" s="63"/>
      <c r="C15" s="63"/>
      <c r="D15" s="65"/>
      <c r="E15" s="70"/>
      <c r="F15" s="3"/>
      <c r="G15" s="29"/>
    </row>
    <row r="16" spans="1:7" s="7" customFormat="1" ht="24" x14ac:dyDescent="0.55000000000000004">
      <c r="A16" s="69" t="s">
        <v>18</v>
      </c>
      <c r="B16" s="63" t="s">
        <v>20</v>
      </c>
      <c r="C16" s="63"/>
      <c r="D16" s="65"/>
      <c r="E16" s="65">
        <v>0</v>
      </c>
      <c r="F16" s="3"/>
      <c r="G16" s="29"/>
    </row>
    <row r="17" spans="1:7" s="7" customFormat="1" ht="24" x14ac:dyDescent="0.55000000000000004">
      <c r="A17" s="69"/>
      <c r="B17" s="63" t="s">
        <v>47</v>
      </c>
      <c r="C17" s="63"/>
      <c r="D17" s="65"/>
      <c r="E17" s="65">
        <v>0</v>
      </c>
      <c r="F17" s="3"/>
      <c r="G17" s="29"/>
    </row>
    <row r="18" spans="1:7" s="7" customFormat="1" ht="24" x14ac:dyDescent="0.55000000000000004">
      <c r="A18" s="69"/>
      <c r="B18" s="63" t="s">
        <v>48</v>
      </c>
      <c r="C18" s="63"/>
      <c r="D18" s="65"/>
      <c r="E18" s="65">
        <v>0</v>
      </c>
      <c r="F18" s="3"/>
      <c r="G18" s="29"/>
    </row>
    <row r="19" spans="1:7" s="7" customFormat="1" ht="24" x14ac:dyDescent="0.55000000000000004">
      <c r="A19" s="69"/>
      <c r="B19" s="63" t="s">
        <v>49</v>
      </c>
      <c r="C19" s="63"/>
      <c r="D19" s="65"/>
      <c r="E19" s="72">
        <f>SUM(E16)</f>
        <v>0</v>
      </c>
      <c r="F19" s="3"/>
      <c r="G19" s="3">
        <f>+E16:E19</f>
        <v>0</v>
      </c>
    </row>
    <row r="20" spans="1:7" s="7" customFormat="1" ht="24.75" thickBot="1" x14ac:dyDescent="0.6">
      <c r="A20" s="63" t="s">
        <v>17</v>
      </c>
      <c r="B20" s="63"/>
      <c r="C20" s="63"/>
      <c r="D20" s="65"/>
      <c r="E20" s="65"/>
      <c r="F20" s="3"/>
      <c r="G20" s="5">
        <f>SUM(G9-G14)</f>
        <v>0</v>
      </c>
    </row>
    <row r="21" spans="1:7" s="7" customFormat="1" ht="24.75" thickTop="1" x14ac:dyDescent="0.55000000000000004">
      <c r="A21" s="4"/>
      <c r="B21" s="4"/>
      <c r="C21" s="4"/>
      <c r="D21" s="3"/>
      <c r="E21" s="3"/>
      <c r="F21" s="3"/>
      <c r="G21" s="3"/>
    </row>
    <row r="22" spans="1:7" s="7" customFormat="1" ht="24" x14ac:dyDescent="0.55000000000000004">
      <c r="A22" s="4"/>
      <c r="B22" s="4"/>
      <c r="C22" s="4"/>
      <c r="D22" s="82"/>
      <c r="E22" s="3"/>
      <c r="F22" s="3"/>
      <c r="G22" s="3"/>
    </row>
    <row r="23" spans="1:7" s="1" customFormat="1" ht="24" x14ac:dyDescent="0.55000000000000004">
      <c r="A23" s="4"/>
      <c r="B23" s="4"/>
      <c r="C23" s="4"/>
      <c r="D23" s="64" t="s">
        <v>50</v>
      </c>
      <c r="E23" s="63"/>
      <c r="F23" s="65"/>
      <c r="G23" s="63"/>
    </row>
    <row r="24" spans="1:7" s="7" customFormat="1" ht="23.25" x14ac:dyDescent="0.55000000000000004">
      <c r="A24" s="51"/>
      <c r="B24" s="51"/>
      <c r="C24" s="51"/>
      <c r="D24" s="218" t="s">
        <v>106</v>
      </c>
      <c r="E24" s="218"/>
      <c r="F24" s="218"/>
      <c r="G24" s="218"/>
    </row>
    <row r="25" spans="1:7" s="7" customFormat="1" ht="23.25" x14ac:dyDescent="0.55000000000000004">
      <c r="A25" s="51"/>
      <c r="B25" s="51"/>
      <c r="C25" s="51"/>
      <c r="D25" s="218" t="s">
        <v>107</v>
      </c>
      <c r="E25" s="218"/>
      <c r="F25" s="218"/>
      <c r="G25" s="218"/>
    </row>
    <row r="26" spans="1:7" s="7" customFormat="1" ht="23.25" x14ac:dyDescent="0.55000000000000004">
      <c r="A26" s="51"/>
      <c r="B26" s="51"/>
      <c r="C26" s="51"/>
      <c r="D26" s="66"/>
      <c r="E26" s="66"/>
      <c r="F26" s="66"/>
      <c r="G26" s="66"/>
    </row>
    <row r="27" spans="1:7" s="1" customFormat="1" ht="24" x14ac:dyDescent="0.55000000000000004">
      <c r="A27" s="4"/>
      <c r="B27" s="83"/>
      <c r="C27" s="4"/>
      <c r="D27" s="63"/>
      <c r="E27" s="63"/>
      <c r="F27" s="67"/>
      <c r="G27" s="63"/>
    </row>
    <row r="28" spans="1:7" s="7" customFormat="1" ht="23.25" x14ac:dyDescent="0.55000000000000004">
      <c r="A28" s="51"/>
      <c r="B28" s="51"/>
      <c r="C28" s="51"/>
      <c r="D28" s="217" t="s">
        <v>180</v>
      </c>
      <c r="E28" s="217"/>
      <c r="F28" s="217"/>
      <c r="G28" s="217"/>
    </row>
    <row r="29" spans="1:7" s="7" customFormat="1" ht="23.25" x14ac:dyDescent="0.55000000000000004">
      <c r="A29" s="51"/>
      <c r="B29" s="51"/>
      <c r="C29" s="51"/>
      <c r="D29" s="217" t="s">
        <v>104</v>
      </c>
      <c r="E29" s="217"/>
      <c r="F29" s="217"/>
      <c r="G29" s="217"/>
    </row>
    <row r="30" spans="1:7" s="7" customFormat="1" ht="23.25" x14ac:dyDescent="0.55000000000000004">
      <c r="A30" s="51"/>
      <c r="B30" s="51"/>
      <c r="C30" s="51"/>
      <c r="D30" s="174"/>
      <c r="E30" s="174"/>
      <c r="F30" s="174"/>
      <c r="G30" s="174"/>
    </row>
    <row r="31" spans="1:7" s="7" customFormat="1" ht="23.25" x14ac:dyDescent="0.55000000000000004">
      <c r="A31" s="51"/>
      <c r="B31" s="51"/>
      <c r="C31" s="51"/>
      <c r="D31" s="174"/>
      <c r="E31" s="174"/>
      <c r="F31" s="174"/>
      <c r="G31" s="174"/>
    </row>
    <row r="32" spans="1:7" s="7" customFormat="1" ht="23.25" x14ac:dyDescent="0.55000000000000004">
      <c r="A32" s="51"/>
      <c r="B32" s="51"/>
      <c r="C32" s="51"/>
      <c r="D32" s="217" t="s">
        <v>171</v>
      </c>
      <c r="E32" s="217"/>
      <c r="F32" s="217"/>
      <c r="G32" s="217"/>
    </row>
    <row r="33" spans="1:7" s="7" customFormat="1" ht="23.25" x14ac:dyDescent="0.55000000000000004">
      <c r="A33" s="51"/>
      <c r="B33" s="51"/>
      <c r="C33" s="51"/>
      <c r="D33" s="217" t="s">
        <v>2</v>
      </c>
      <c r="E33" s="217"/>
      <c r="F33" s="217"/>
      <c r="G33" s="217"/>
    </row>
    <row r="34" spans="1:7" ht="23.25" x14ac:dyDescent="0.55000000000000004">
      <c r="A34" s="51"/>
      <c r="B34" s="51"/>
      <c r="C34" s="51"/>
      <c r="D34" s="217"/>
      <c r="E34" s="217"/>
      <c r="F34" s="217"/>
      <c r="G34" s="217"/>
    </row>
    <row r="35" spans="1:7" ht="23.25" x14ac:dyDescent="0.55000000000000004">
      <c r="A35" s="7"/>
      <c r="B35" s="7"/>
      <c r="C35" s="7"/>
      <c r="D35" s="8"/>
      <c r="E35" s="8"/>
      <c r="F35" s="8"/>
    </row>
    <row r="36" spans="1:7" ht="23.25" x14ac:dyDescent="0.55000000000000004">
      <c r="A36" s="7"/>
      <c r="B36" s="7"/>
      <c r="C36" s="7"/>
      <c r="D36" s="8"/>
      <c r="E36" s="8"/>
      <c r="F36" s="8"/>
    </row>
    <row r="37" spans="1:7" ht="23.25" x14ac:dyDescent="0.55000000000000004">
      <c r="A37" s="7"/>
      <c r="B37" s="7"/>
      <c r="C37" s="7"/>
      <c r="D37" s="8"/>
      <c r="E37" s="8"/>
      <c r="F37" s="8"/>
    </row>
    <row r="38" spans="1:7" ht="23.25" x14ac:dyDescent="0.55000000000000004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35"/>
  <sheetViews>
    <sheetView workbookViewId="0">
      <selection activeCell="J9" sqref="J9"/>
    </sheetView>
  </sheetViews>
  <sheetFormatPr defaultRowHeight="23.25" x14ac:dyDescent="0.55000000000000004"/>
  <cols>
    <col min="1" max="1" width="11.75" style="7" customWidth="1"/>
    <col min="2" max="2" width="16.625" style="7" customWidth="1"/>
    <col min="3" max="3" width="30.125" style="7" customWidth="1"/>
    <col min="4" max="4" width="11.375" style="8" customWidth="1"/>
    <col min="5" max="5" width="13.375" style="7" customWidth="1"/>
    <col min="6" max="6" width="14.625" style="7" customWidth="1"/>
    <col min="7" max="256" width="9" style="7"/>
    <col min="257" max="257" width="11.75" style="7" customWidth="1"/>
    <col min="258" max="258" width="16.625" style="7" customWidth="1"/>
    <col min="259" max="259" width="30.125" style="7" customWidth="1"/>
    <col min="260" max="260" width="11.375" style="7" customWidth="1"/>
    <col min="261" max="261" width="13.375" style="7" customWidth="1"/>
    <col min="262" max="262" width="14.625" style="7" customWidth="1"/>
    <col min="263" max="512" width="9" style="7"/>
    <col min="513" max="513" width="11.75" style="7" customWidth="1"/>
    <col min="514" max="514" width="16.625" style="7" customWidth="1"/>
    <col min="515" max="515" width="30.125" style="7" customWidth="1"/>
    <col min="516" max="516" width="11.375" style="7" customWidth="1"/>
    <col min="517" max="517" width="13.375" style="7" customWidth="1"/>
    <col min="518" max="518" width="14.625" style="7" customWidth="1"/>
    <col min="519" max="768" width="9" style="7"/>
    <col min="769" max="769" width="11.75" style="7" customWidth="1"/>
    <col min="770" max="770" width="16.625" style="7" customWidth="1"/>
    <col min="771" max="771" width="30.125" style="7" customWidth="1"/>
    <col min="772" max="772" width="11.375" style="7" customWidth="1"/>
    <col min="773" max="773" width="13.375" style="7" customWidth="1"/>
    <col min="774" max="774" width="14.625" style="7" customWidth="1"/>
    <col min="775" max="1024" width="9" style="7"/>
    <col min="1025" max="1025" width="11.75" style="7" customWidth="1"/>
    <col min="1026" max="1026" width="16.625" style="7" customWidth="1"/>
    <col min="1027" max="1027" width="30.125" style="7" customWidth="1"/>
    <col min="1028" max="1028" width="11.375" style="7" customWidth="1"/>
    <col min="1029" max="1029" width="13.375" style="7" customWidth="1"/>
    <col min="1030" max="1030" width="14.625" style="7" customWidth="1"/>
    <col min="1031" max="1280" width="9" style="7"/>
    <col min="1281" max="1281" width="11.75" style="7" customWidth="1"/>
    <col min="1282" max="1282" width="16.625" style="7" customWidth="1"/>
    <col min="1283" max="1283" width="30.125" style="7" customWidth="1"/>
    <col min="1284" max="1284" width="11.375" style="7" customWidth="1"/>
    <col min="1285" max="1285" width="13.375" style="7" customWidth="1"/>
    <col min="1286" max="1286" width="14.625" style="7" customWidth="1"/>
    <col min="1287" max="1536" width="9" style="7"/>
    <col min="1537" max="1537" width="11.75" style="7" customWidth="1"/>
    <col min="1538" max="1538" width="16.625" style="7" customWidth="1"/>
    <col min="1539" max="1539" width="30.125" style="7" customWidth="1"/>
    <col min="1540" max="1540" width="11.375" style="7" customWidth="1"/>
    <col min="1541" max="1541" width="13.375" style="7" customWidth="1"/>
    <col min="1542" max="1542" width="14.625" style="7" customWidth="1"/>
    <col min="1543" max="1792" width="9" style="7"/>
    <col min="1793" max="1793" width="11.75" style="7" customWidth="1"/>
    <col min="1794" max="1794" width="16.625" style="7" customWidth="1"/>
    <col min="1795" max="1795" width="30.125" style="7" customWidth="1"/>
    <col min="1796" max="1796" width="11.375" style="7" customWidth="1"/>
    <col min="1797" max="1797" width="13.375" style="7" customWidth="1"/>
    <col min="1798" max="1798" width="14.625" style="7" customWidth="1"/>
    <col min="1799" max="2048" width="9" style="7"/>
    <col min="2049" max="2049" width="11.75" style="7" customWidth="1"/>
    <col min="2050" max="2050" width="16.625" style="7" customWidth="1"/>
    <col min="2051" max="2051" width="30.125" style="7" customWidth="1"/>
    <col min="2052" max="2052" width="11.375" style="7" customWidth="1"/>
    <col min="2053" max="2053" width="13.375" style="7" customWidth="1"/>
    <col min="2054" max="2054" width="14.625" style="7" customWidth="1"/>
    <col min="2055" max="2304" width="9" style="7"/>
    <col min="2305" max="2305" width="11.75" style="7" customWidth="1"/>
    <col min="2306" max="2306" width="16.625" style="7" customWidth="1"/>
    <col min="2307" max="2307" width="30.125" style="7" customWidth="1"/>
    <col min="2308" max="2308" width="11.375" style="7" customWidth="1"/>
    <col min="2309" max="2309" width="13.375" style="7" customWidth="1"/>
    <col min="2310" max="2310" width="14.625" style="7" customWidth="1"/>
    <col min="2311" max="2560" width="9" style="7"/>
    <col min="2561" max="2561" width="11.75" style="7" customWidth="1"/>
    <col min="2562" max="2562" width="16.625" style="7" customWidth="1"/>
    <col min="2563" max="2563" width="30.125" style="7" customWidth="1"/>
    <col min="2564" max="2564" width="11.375" style="7" customWidth="1"/>
    <col min="2565" max="2565" width="13.375" style="7" customWidth="1"/>
    <col min="2566" max="2566" width="14.625" style="7" customWidth="1"/>
    <col min="2567" max="2816" width="9" style="7"/>
    <col min="2817" max="2817" width="11.75" style="7" customWidth="1"/>
    <col min="2818" max="2818" width="16.625" style="7" customWidth="1"/>
    <col min="2819" max="2819" width="30.125" style="7" customWidth="1"/>
    <col min="2820" max="2820" width="11.375" style="7" customWidth="1"/>
    <col min="2821" max="2821" width="13.375" style="7" customWidth="1"/>
    <col min="2822" max="2822" width="14.625" style="7" customWidth="1"/>
    <col min="2823" max="3072" width="9" style="7"/>
    <col min="3073" max="3073" width="11.75" style="7" customWidth="1"/>
    <col min="3074" max="3074" width="16.625" style="7" customWidth="1"/>
    <col min="3075" max="3075" width="30.125" style="7" customWidth="1"/>
    <col min="3076" max="3076" width="11.375" style="7" customWidth="1"/>
    <col min="3077" max="3077" width="13.375" style="7" customWidth="1"/>
    <col min="3078" max="3078" width="14.625" style="7" customWidth="1"/>
    <col min="3079" max="3328" width="9" style="7"/>
    <col min="3329" max="3329" width="11.75" style="7" customWidth="1"/>
    <col min="3330" max="3330" width="16.625" style="7" customWidth="1"/>
    <col min="3331" max="3331" width="30.125" style="7" customWidth="1"/>
    <col min="3332" max="3332" width="11.375" style="7" customWidth="1"/>
    <col min="3333" max="3333" width="13.375" style="7" customWidth="1"/>
    <col min="3334" max="3334" width="14.625" style="7" customWidth="1"/>
    <col min="3335" max="3584" width="9" style="7"/>
    <col min="3585" max="3585" width="11.75" style="7" customWidth="1"/>
    <col min="3586" max="3586" width="16.625" style="7" customWidth="1"/>
    <col min="3587" max="3587" width="30.125" style="7" customWidth="1"/>
    <col min="3588" max="3588" width="11.375" style="7" customWidth="1"/>
    <col min="3589" max="3589" width="13.375" style="7" customWidth="1"/>
    <col min="3590" max="3590" width="14.625" style="7" customWidth="1"/>
    <col min="3591" max="3840" width="9" style="7"/>
    <col min="3841" max="3841" width="11.75" style="7" customWidth="1"/>
    <col min="3842" max="3842" width="16.625" style="7" customWidth="1"/>
    <col min="3843" max="3843" width="30.125" style="7" customWidth="1"/>
    <col min="3844" max="3844" width="11.375" style="7" customWidth="1"/>
    <col min="3845" max="3845" width="13.375" style="7" customWidth="1"/>
    <col min="3846" max="3846" width="14.625" style="7" customWidth="1"/>
    <col min="3847" max="4096" width="9" style="7"/>
    <col min="4097" max="4097" width="11.75" style="7" customWidth="1"/>
    <col min="4098" max="4098" width="16.625" style="7" customWidth="1"/>
    <col min="4099" max="4099" width="30.125" style="7" customWidth="1"/>
    <col min="4100" max="4100" width="11.375" style="7" customWidth="1"/>
    <col min="4101" max="4101" width="13.375" style="7" customWidth="1"/>
    <col min="4102" max="4102" width="14.625" style="7" customWidth="1"/>
    <col min="4103" max="4352" width="9" style="7"/>
    <col min="4353" max="4353" width="11.75" style="7" customWidth="1"/>
    <col min="4354" max="4354" width="16.625" style="7" customWidth="1"/>
    <col min="4355" max="4355" width="30.125" style="7" customWidth="1"/>
    <col min="4356" max="4356" width="11.375" style="7" customWidth="1"/>
    <col min="4357" max="4357" width="13.375" style="7" customWidth="1"/>
    <col min="4358" max="4358" width="14.625" style="7" customWidth="1"/>
    <col min="4359" max="4608" width="9" style="7"/>
    <col min="4609" max="4609" width="11.75" style="7" customWidth="1"/>
    <col min="4610" max="4610" width="16.625" style="7" customWidth="1"/>
    <col min="4611" max="4611" width="30.125" style="7" customWidth="1"/>
    <col min="4612" max="4612" width="11.375" style="7" customWidth="1"/>
    <col min="4613" max="4613" width="13.375" style="7" customWidth="1"/>
    <col min="4614" max="4614" width="14.625" style="7" customWidth="1"/>
    <col min="4615" max="4864" width="9" style="7"/>
    <col min="4865" max="4865" width="11.75" style="7" customWidth="1"/>
    <col min="4866" max="4866" width="16.625" style="7" customWidth="1"/>
    <col min="4867" max="4867" width="30.125" style="7" customWidth="1"/>
    <col min="4868" max="4868" width="11.375" style="7" customWidth="1"/>
    <col min="4869" max="4869" width="13.375" style="7" customWidth="1"/>
    <col min="4870" max="4870" width="14.625" style="7" customWidth="1"/>
    <col min="4871" max="5120" width="9" style="7"/>
    <col min="5121" max="5121" width="11.75" style="7" customWidth="1"/>
    <col min="5122" max="5122" width="16.625" style="7" customWidth="1"/>
    <col min="5123" max="5123" width="30.125" style="7" customWidth="1"/>
    <col min="5124" max="5124" width="11.375" style="7" customWidth="1"/>
    <col min="5125" max="5125" width="13.375" style="7" customWidth="1"/>
    <col min="5126" max="5126" width="14.625" style="7" customWidth="1"/>
    <col min="5127" max="5376" width="9" style="7"/>
    <col min="5377" max="5377" width="11.75" style="7" customWidth="1"/>
    <col min="5378" max="5378" width="16.625" style="7" customWidth="1"/>
    <col min="5379" max="5379" width="30.125" style="7" customWidth="1"/>
    <col min="5380" max="5380" width="11.375" style="7" customWidth="1"/>
    <col min="5381" max="5381" width="13.375" style="7" customWidth="1"/>
    <col min="5382" max="5382" width="14.625" style="7" customWidth="1"/>
    <col min="5383" max="5632" width="9" style="7"/>
    <col min="5633" max="5633" width="11.75" style="7" customWidth="1"/>
    <col min="5634" max="5634" width="16.625" style="7" customWidth="1"/>
    <col min="5635" max="5635" width="30.125" style="7" customWidth="1"/>
    <col min="5636" max="5636" width="11.375" style="7" customWidth="1"/>
    <col min="5637" max="5637" width="13.375" style="7" customWidth="1"/>
    <col min="5638" max="5638" width="14.625" style="7" customWidth="1"/>
    <col min="5639" max="5888" width="9" style="7"/>
    <col min="5889" max="5889" width="11.75" style="7" customWidth="1"/>
    <col min="5890" max="5890" width="16.625" style="7" customWidth="1"/>
    <col min="5891" max="5891" width="30.125" style="7" customWidth="1"/>
    <col min="5892" max="5892" width="11.375" style="7" customWidth="1"/>
    <col min="5893" max="5893" width="13.375" style="7" customWidth="1"/>
    <col min="5894" max="5894" width="14.625" style="7" customWidth="1"/>
    <col min="5895" max="6144" width="9" style="7"/>
    <col min="6145" max="6145" width="11.75" style="7" customWidth="1"/>
    <col min="6146" max="6146" width="16.625" style="7" customWidth="1"/>
    <col min="6147" max="6147" width="30.125" style="7" customWidth="1"/>
    <col min="6148" max="6148" width="11.375" style="7" customWidth="1"/>
    <col min="6149" max="6149" width="13.375" style="7" customWidth="1"/>
    <col min="6150" max="6150" width="14.625" style="7" customWidth="1"/>
    <col min="6151" max="6400" width="9" style="7"/>
    <col min="6401" max="6401" width="11.75" style="7" customWidth="1"/>
    <col min="6402" max="6402" width="16.625" style="7" customWidth="1"/>
    <col min="6403" max="6403" width="30.125" style="7" customWidth="1"/>
    <col min="6404" max="6404" width="11.375" style="7" customWidth="1"/>
    <col min="6405" max="6405" width="13.375" style="7" customWidth="1"/>
    <col min="6406" max="6406" width="14.625" style="7" customWidth="1"/>
    <col min="6407" max="6656" width="9" style="7"/>
    <col min="6657" max="6657" width="11.75" style="7" customWidth="1"/>
    <col min="6658" max="6658" width="16.625" style="7" customWidth="1"/>
    <col min="6659" max="6659" width="30.125" style="7" customWidth="1"/>
    <col min="6660" max="6660" width="11.375" style="7" customWidth="1"/>
    <col min="6661" max="6661" width="13.375" style="7" customWidth="1"/>
    <col min="6662" max="6662" width="14.625" style="7" customWidth="1"/>
    <col min="6663" max="6912" width="9" style="7"/>
    <col min="6913" max="6913" width="11.75" style="7" customWidth="1"/>
    <col min="6914" max="6914" width="16.625" style="7" customWidth="1"/>
    <col min="6915" max="6915" width="30.125" style="7" customWidth="1"/>
    <col min="6916" max="6916" width="11.375" style="7" customWidth="1"/>
    <col min="6917" max="6917" width="13.375" style="7" customWidth="1"/>
    <col min="6918" max="6918" width="14.625" style="7" customWidth="1"/>
    <col min="6919" max="7168" width="9" style="7"/>
    <col min="7169" max="7169" width="11.75" style="7" customWidth="1"/>
    <col min="7170" max="7170" width="16.625" style="7" customWidth="1"/>
    <col min="7171" max="7171" width="30.125" style="7" customWidth="1"/>
    <col min="7172" max="7172" width="11.375" style="7" customWidth="1"/>
    <col min="7173" max="7173" width="13.375" style="7" customWidth="1"/>
    <col min="7174" max="7174" width="14.625" style="7" customWidth="1"/>
    <col min="7175" max="7424" width="9" style="7"/>
    <col min="7425" max="7425" width="11.75" style="7" customWidth="1"/>
    <col min="7426" max="7426" width="16.625" style="7" customWidth="1"/>
    <col min="7427" max="7427" width="30.125" style="7" customWidth="1"/>
    <col min="7428" max="7428" width="11.375" style="7" customWidth="1"/>
    <col min="7429" max="7429" width="13.375" style="7" customWidth="1"/>
    <col min="7430" max="7430" width="14.625" style="7" customWidth="1"/>
    <col min="7431" max="7680" width="9" style="7"/>
    <col min="7681" max="7681" width="11.75" style="7" customWidth="1"/>
    <col min="7682" max="7682" width="16.625" style="7" customWidth="1"/>
    <col min="7683" max="7683" width="30.125" style="7" customWidth="1"/>
    <col min="7684" max="7684" width="11.375" style="7" customWidth="1"/>
    <col min="7685" max="7685" width="13.375" style="7" customWidth="1"/>
    <col min="7686" max="7686" width="14.625" style="7" customWidth="1"/>
    <col min="7687" max="7936" width="9" style="7"/>
    <col min="7937" max="7937" width="11.75" style="7" customWidth="1"/>
    <col min="7938" max="7938" width="16.625" style="7" customWidth="1"/>
    <col min="7939" max="7939" width="30.125" style="7" customWidth="1"/>
    <col min="7940" max="7940" width="11.375" style="7" customWidth="1"/>
    <col min="7941" max="7941" width="13.375" style="7" customWidth="1"/>
    <col min="7942" max="7942" width="14.625" style="7" customWidth="1"/>
    <col min="7943" max="8192" width="9" style="7"/>
    <col min="8193" max="8193" width="11.75" style="7" customWidth="1"/>
    <col min="8194" max="8194" width="16.625" style="7" customWidth="1"/>
    <col min="8195" max="8195" width="30.125" style="7" customWidth="1"/>
    <col min="8196" max="8196" width="11.375" style="7" customWidth="1"/>
    <col min="8197" max="8197" width="13.375" style="7" customWidth="1"/>
    <col min="8198" max="8198" width="14.625" style="7" customWidth="1"/>
    <col min="8199" max="8448" width="9" style="7"/>
    <col min="8449" max="8449" width="11.75" style="7" customWidth="1"/>
    <col min="8450" max="8450" width="16.625" style="7" customWidth="1"/>
    <col min="8451" max="8451" width="30.125" style="7" customWidth="1"/>
    <col min="8452" max="8452" width="11.375" style="7" customWidth="1"/>
    <col min="8453" max="8453" width="13.375" style="7" customWidth="1"/>
    <col min="8454" max="8454" width="14.625" style="7" customWidth="1"/>
    <col min="8455" max="8704" width="9" style="7"/>
    <col min="8705" max="8705" width="11.75" style="7" customWidth="1"/>
    <col min="8706" max="8706" width="16.625" style="7" customWidth="1"/>
    <col min="8707" max="8707" width="30.125" style="7" customWidth="1"/>
    <col min="8708" max="8708" width="11.375" style="7" customWidth="1"/>
    <col min="8709" max="8709" width="13.375" style="7" customWidth="1"/>
    <col min="8710" max="8710" width="14.625" style="7" customWidth="1"/>
    <col min="8711" max="8960" width="9" style="7"/>
    <col min="8961" max="8961" width="11.75" style="7" customWidth="1"/>
    <col min="8962" max="8962" width="16.625" style="7" customWidth="1"/>
    <col min="8963" max="8963" width="30.125" style="7" customWidth="1"/>
    <col min="8964" max="8964" width="11.375" style="7" customWidth="1"/>
    <col min="8965" max="8965" width="13.375" style="7" customWidth="1"/>
    <col min="8966" max="8966" width="14.625" style="7" customWidth="1"/>
    <col min="8967" max="9216" width="9" style="7"/>
    <col min="9217" max="9217" width="11.75" style="7" customWidth="1"/>
    <col min="9218" max="9218" width="16.625" style="7" customWidth="1"/>
    <col min="9219" max="9219" width="30.125" style="7" customWidth="1"/>
    <col min="9220" max="9220" width="11.375" style="7" customWidth="1"/>
    <col min="9221" max="9221" width="13.375" style="7" customWidth="1"/>
    <col min="9222" max="9222" width="14.625" style="7" customWidth="1"/>
    <col min="9223" max="9472" width="9" style="7"/>
    <col min="9473" max="9473" width="11.75" style="7" customWidth="1"/>
    <col min="9474" max="9474" width="16.625" style="7" customWidth="1"/>
    <col min="9475" max="9475" width="30.125" style="7" customWidth="1"/>
    <col min="9476" max="9476" width="11.375" style="7" customWidth="1"/>
    <col min="9477" max="9477" width="13.375" style="7" customWidth="1"/>
    <col min="9478" max="9478" width="14.625" style="7" customWidth="1"/>
    <col min="9479" max="9728" width="9" style="7"/>
    <col min="9729" max="9729" width="11.75" style="7" customWidth="1"/>
    <col min="9730" max="9730" width="16.625" style="7" customWidth="1"/>
    <col min="9731" max="9731" width="30.125" style="7" customWidth="1"/>
    <col min="9732" max="9732" width="11.375" style="7" customWidth="1"/>
    <col min="9733" max="9733" width="13.375" style="7" customWidth="1"/>
    <col min="9734" max="9734" width="14.625" style="7" customWidth="1"/>
    <col min="9735" max="9984" width="9" style="7"/>
    <col min="9985" max="9985" width="11.75" style="7" customWidth="1"/>
    <col min="9986" max="9986" width="16.625" style="7" customWidth="1"/>
    <col min="9987" max="9987" width="30.125" style="7" customWidth="1"/>
    <col min="9988" max="9988" width="11.375" style="7" customWidth="1"/>
    <col min="9989" max="9989" width="13.375" style="7" customWidth="1"/>
    <col min="9990" max="9990" width="14.625" style="7" customWidth="1"/>
    <col min="9991" max="10240" width="9" style="7"/>
    <col min="10241" max="10241" width="11.75" style="7" customWidth="1"/>
    <col min="10242" max="10242" width="16.625" style="7" customWidth="1"/>
    <col min="10243" max="10243" width="30.125" style="7" customWidth="1"/>
    <col min="10244" max="10244" width="11.375" style="7" customWidth="1"/>
    <col min="10245" max="10245" width="13.375" style="7" customWidth="1"/>
    <col min="10246" max="10246" width="14.625" style="7" customWidth="1"/>
    <col min="10247" max="10496" width="9" style="7"/>
    <col min="10497" max="10497" width="11.75" style="7" customWidth="1"/>
    <col min="10498" max="10498" width="16.625" style="7" customWidth="1"/>
    <col min="10499" max="10499" width="30.125" style="7" customWidth="1"/>
    <col min="10500" max="10500" width="11.375" style="7" customWidth="1"/>
    <col min="10501" max="10501" width="13.375" style="7" customWidth="1"/>
    <col min="10502" max="10502" width="14.625" style="7" customWidth="1"/>
    <col min="10503" max="10752" width="9" style="7"/>
    <col min="10753" max="10753" width="11.75" style="7" customWidth="1"/>
    <col min="10754" max="10754" width="16.625" style="7" customWidth="1"/>
    <col min="10755" max="10755" width="30.125" style="7" customWidth="1"/>
    <col min="10756" max="10756" width="11.375" style="7" customWidth="1"/>
    <col min="10757" max="10757" width="13.375" style="7" customWidth="1"/>
    <col min="10758" max="10758" width="14.625" style="7" customWidth="1"/>
    <col min="10759" max="11008" width="9" style="7"/>
    <col min="11009" max="11009" width="11.75" style="7" customWidth="1"/>
    <col min="11010" max="11010" width="16.625" style="7" customWidth="1"/>
    <col min="11011" max="11011" width="30.125" style="7" customWidth="1"/>
    <col min="11012" max="11012" width="11.375" style="7" customWidth="1"/>
    <col min="11013" max="11013" width="13.375" style="7" customWidth="1"/>
    <col min="11014" max="11014" width="14.625" style="7" customWidth="1"/>
    <col min="11015" max="11264" width="9" style="7"/>
    <col min="11265" max="11265" width="11.75" style="7" customWidth="1"/>
    <col min="11266" max="11266" width="16.625" style="7" customWidth="1"/>
    <col min="11267" max="11267" width="30.125" style="7" customWidth="1"/>
    <col min="11268" max="11268" width="11.375" style="7" customWidth="1"/>
    <col min="11269" max="11269" width="13.375" style="7" customWidth="1"/>
    <col min="11270" max="11270" width="14.625" style="7" customWidth="1"/>
    <col min="11271" max="11520" width="9" style="7"/>
    <col min="11521" max="11521" width="11.75" style="7" customWidth="1"/>
    <col min="11522" max="11522" width="16.625" style="7" customWidth="1"/>
    <col min="11523" max="11523" width="30.125" style="7" customWidth="1"/>
    <col min="11524" max="11524" width="11.375" style="7" customWidth="1"/>
    <col min="11525" max="11525" width="13.375" style="7" customWidth="1"/>
    <col min="11526" max="11526" width="14.625" style="7" customWidth="1"/>
    <col min="11527" max="11776" width="9" style="7"/>
    <col min="11777" max="11777" width="11.75" style="7" customWidth="1"/>
    <col min="11778" max="11778" width="16.625" style="7" customWidth="1"/>
    <col min="11779" max="11779" width="30.125" style="7" customWidth="1"/>
    <col min="11780" max="11780" width="11.375" style="7" customWidth="1"/>
    <col min="11781" max="11781" width="13.375" style="7" customWidth="1"/>
    <col min="11782" max="11782" width="14.625" style="7" customWidth="1"/>
    <col min="11783" max="12032" width="9" style="7"/>
    <col min="12033" max="12033" width="11.75" style="7" customWidth="1"/>
    <col min="12034" max="12034" width="16.625" style="7" customWidth="1"/>
    <col min="12035" max="12035" width="30.125" style="7" customWidth="1"/>
    <col min="12036" max="12036" width="11.375" style="7" customWidth="1"/>
    <col min="12037" max="12037" width="13.375" style="7" customWidth="1"/>
    <col min="12038" max="12038" width="14.625" style="7" customWidth="1"/>
    <col min="12039" max="12288" width="9" style="7"/>
    <col min="12289" max="12289" width="11.75" style="7" customWidth="1"/>
    <col min="12290" max="12290" width="16.625" style="7" customWidth="1"/>
    <col min="12291" max="12291" width="30.125" style="7" customWidth="1"/>
    <col min="12292" max="12292" width="11.375" style="7" customWidth="1"/>
    <col min="12293" max="12293" width="13.375" style="7" customWidth="1"/>
    <col min="12294" max="12294" width="14.625" style="7" customWidth="1"/>
    <col min="12295" max="12544" width="9" style="7"/>
    <col min="12545" max="12545" width="11.75" style="7" customWidth="1"/>
    <col min="12546" max="12546" width="16.625" style="7" customWidth="1"/>
    <col min="12547" max="12547" width="30.125" style="7" customWidth="1"/>
    <col min="12548" max="12548" width="11.375" style="7" customWidth="1"/>
    <col min="12549" max="12549" width="13.375" style="7" customWidth="1"/>
    <col min="12550" max="12550" width="14.625" style="7" customWidth="1"/>
    <col min="12551" max="12800" width="9" style="7"/>
    <col min="12801" max="12801" width="11.75" style="7" customWidth="1"/>
    <col min="12802" max="12802" width="16.625" style="7" customWidth="1"/>
    <col min="12803" max="12803" width="30.125" style="7" customWidth="1"/>
    <col min="12804" max="12804" width="11.375" style="7" customWidth="1"/>
    <col min="12805" max="12805" width="13.375" style="7" customWidth="1"/>
    <col min="12806" max="12806" width="14.625" style="7" customWidth="1"/>
    <col min="12807" max="13056" width="9" style="7"/>
    <col min="13057" max="13057" width="11.75" style="7" customWidth="1"/>
    <col min="13058" max="13058" width="16.625" style="7" customWidth="1"/>
    <col min="13059" max="13059" width="30.125" style="7" customWidth="1"/>
    <col min="13060" max="13060" width="11.375" style="7" customWidth="1"/>
    <col min="13061" max="13061" width="13.375" style="7" customWidth="1"/>
    <col min="13062" max="13062" width="14.625" style="7" customWidth="1"/>
    <col min="13063" max="13312" width="9" style="7"/>
    <col min="13313" max="13313" width="11.75" style="7" customWidth="1"/>
    <col min="13314" max="13314" width="16.625" style="7" customWidth="1"/>
    <col min="13315" max="13315" width="30.125" style="7" customWidth="1"/>
    <col min="13316" max="13316" width="11.375" style="7" customWidth="1"/>
    <col min="13317" max="13317" width="13.375" style="7" customWidth="1"/>
    <col min="13318" max="13318" width="14.625" style="7" customWidth="1"/>
    <col min="13319" max="13568" width="9" style="7"/>
    <col min="13569" max="13569" width="11.75" style="7" customWidth="1"/>
    <col min="13570" max="13570" width="16.625" style="7" customWidth="1"/>
    <col min="13571" max="13571" width="30.125" style="7" customWidth="1"/>
    <col min="13572" max="13572" width="11.375" style="7" customWidth="1"/>
    <col min="13573" max="13573" width="13.375" style="7" customWidth="1"/>
    <col min="13574" max="13574" width="14.625" style="7" customWidth="1"/>
    <col min="13575" max="13824" width="9" style="7"/>
    <col min="13825" max="13825" width="11.75" style="7" customWidth="1"/>
    <col min="13826" max="13826" width="16.625" style="7" customWidth="1"/>
    <col min="13827" max="13827" width="30.125" style="7" customWidth="1"/>
    <col min="13828" max="13828" width="11.375" style="7" customWidth="1"/>
    <col min="13829" max="13829" width="13.375" style="7" customWidth="1"/>
    <col min="13830" max="13830" width="14.625" style="7" customWidth="1"/>
    <col min="13831" max="14080" width="9" style="7"/>
    <col min="14081" max="14081" width="11.75" style="7" customWidth="1"/>
    <col min="14082" max="14082" width="16.625" style="7" customWidth="1"/>
    <col min="14083" max="14083" width="30.125" style="7" customWidth="1"/>
    <col min="14084" max="14084" width="11.375" style="7" customWidth="1"/>
    <col min="14085" max="14085" width="13.375" style="7" customWidth="1"/>
    <col min="14086" max="14086" width="14.625" style="7" customWidth="1"/>
    <col min="14087" max="14336" width="9" style="7"/>
    <col min="14337" max="14337" width="11.75" style="7" customWidth="1"/>
    <col min="14338" max="14338" width="16.625" style="7" customWidth="1"/>
    <col min="14339" max="14339" width="30.125" style="7" customWidth="1"/>
    <col min="14340" max="14340" width="11.375" style="7" customWidth="1"/>
    <col min="14341" max="14341" width="13.375" style="7" customWidth="1"/>
    <col min="14342" max="14342" width="14.625" style="7" customWidth="1"/>
    <col min="14343" max="14592" width="9" style="7"/>
    <col min="14593" max="14593" width="11.75" style="7" customWidth="1"/>
    <col min="14594" max="14594" width="16.625" style="7" customWidth="1"/>
    <col min="14595" max="14595" width="30.125" style="7" customWidth="1"/>
    <col min="14596" max="14596" width="11.375" style="7" customWidth="1"/>
    <col min="14597" max="14597" width="13.375" style="7" customWidth="1"/>
    <col min="14598" max="14598" width="14.625" style="7" customWidth="1"/>
    <col min="14599" max="14848" width="9" style="7"/>
    <col min="14849" max="14849" width="11.75" style="7" customWidth="1"/>
    <col min="14850" max="14850" width="16.625" style="7" customWidth="1"/>
    <col min="14851" max="14851" width="30.125" style="7" customWidth="1"/>
    <col min="14852" max="14852" width="11.375" style="7" customWidth="1"/>
    <col min="14853" max="14853" width="13.375" style="7" customWidth="1"/>
    <col min="14854" max="14854" width="14.625" style="7" customWidth="1"/>
    <col min="14855" max="15104" width="9" style="7"/>
    <col min="15105" max="15105" width="11.75" style="7" customWidth="1"/>
    <col min="15106" max="15106" width="16.625" style="7" customWidth="1"/>
    <col min="15107" max="15107" width="30.125" style="7" customWidth="1"/>
    <col min="15108" max="15108" width="11.375" style="7" customWidth="1"/>
    <col min="15109" max="15109" width="13.375" style="7" customWidth="1"/>
    <col min="15110" max="15110" width="14.625" style="7" customWidth="1"/>
    <col min="15111" max="15360" width="9" style="7"/>
    <col min="15361" max="15361" width="11.75" style="7" customWidth="1"/>
    <col min="15362" max="15362" width="16.625" style="7" customWidth="1"/>
    <col min="15363" max="15363" width="30.125" style="7" customWidth="1"/>
    <col min="15364" max="15364" width="11.375" style="7" customWidth="1"/>
    <col min="15365" max="15365" width="13.375" style="7" customWidth="1"/>
    <col min="15366" max="15366" width="14.625" style="7" customWidth="1"/>
    <col min="15367" max="15616" width="9" style="7"/>
    <col min="15617" max="15617" width="11.75" style="7" customWidth="1"/>
    <col min="15618" max="15618" width="16.625" style="7" customWidth="1"/>
    <col min="15619" max="15619" width="30.125" style="7" customWidth="1"/>
    <col min="15620" max="15620" width="11.375" style="7" customWidth="1"/>
    <col min="15621" max="15621" width="13.375" style="7" customWidth="1"/>
    <col min="15622" max="15622" width="14.625" style="7" customWidth="1"/>
    <col min="15623" max="15872" width="9" style="7"/>
    <col min="15873" max="15873" width="11.75" style="7" customWidth="1"/>
    <col min="15874" max="15874" width="16.625" style="7" customWidth="1"/>
    <col min="15875" max="15875" width="30.125" style="7" customWidth="1"/>
    <col min="15876" max="15876" width="11.375" style="7" customWidth="1"/>
    <col min="15877" max="15877" width="13.375" style="7" customWidth="1"/>
    <col min="15878" max="15878" width="14.625" style="7" customWidth="1"/>
    <col min="15879" max="16128" width="9" style="7"/>
    <col min="16129" max="16129" width="11.75" style="7" customWidth="1"/>
    <col min="16130" max="16130" width="16.625" style="7" customWidth="1"/>
    <col min="16131" max="16131" width="30.125" style="7" customWidth="1"/>
    <col min="16132" max="16132" width="11.375" style="7" customWidth="1"/>
    <col min="16133" max="16133" width="13.375" style="7" customWidth="1"/>
    <col min="16134" max="16134" width="14.625" style="7" customWidth="1"/>
    <col min="16135" max="16384" width="9" style="7"/>
  </cols>
  <sheetData>
    <row r="1" spans="1:7" x14ac:dyDescent="0.55000000000000004">
      <c r="A1" s="235" t="s">
        <v>16</v>
      </c>
      <c r="B1" s="235"/>
      <c r="C1" s="235"/>
      <c r="D1" s="235"/>
      <c r="E1" s="235"/>
      <c r="F1" s="235"/>
    </row>
    <row r="2" spans="1:7" x14ac:dyDescent="0.55000000000000004">
      <c r="A2" s="235" t="s">
        <v>67</v>
      </c>
      <c r="B2" s="235"/>
      <c r="C2" s="235"/>
      <c r="D2" s="235"/>
      <c r="E2" s="235"/>
      <c r="F2" s="235"/>
    </row>
    <row r="3" spans="1:7" ht="24" x14ac:dyDescent="0.55000000000000004">
      <c r="A3" s="235" t="s">
        <v>196</v>
      </c>
      <c r="B3" s="235"/>
      <c r="C3" s="235"/>
      <c r="D3" s="235"/>
      <c r="E3" s="235"/>
      <c r="F3" s="235"/>
      <c r="G3" s="4"/>
    </row>
    <row r="4" spans="1:7" ht="24" thickBot="1" x14ac:dyDescent="0.6"/>
    <row r="5" spans="1:7" ht="23.25" customHeight="1" x14ac:dyDescent="0.55000000000000004">
      <c r="A5" s="236" t="s">
        <v>68</v>
      </c>
      <c r="B5" s="238" t="s">
        <v>69</v>
      </c>
      <c r="C5" s="238" t="s">
        <v>70</v>
      </c>
      <c r="D5" s="240" t="s">
        <v>22</v>
      </c>
      <c r="E5" s="242" t="s">
        <v>71</v>
      </c>
      <c r="F5" s="244" t="s">
        <v>23</v>
      </c>
      <c r="G5" s="51"/>
    </row>
    <row r="6" spans="1:7" ht="24.75" customHeight="1" thickBot="1" x14ac:dyDescent="0.6">
      <c r="A6" s="237"/>
      <c r="B6" s="239"/>
      <c r="C6" s="239"/>
      <c r="D6" s="241"/>
      <c r="E6" s="243"/>
      <c r="F6" s="245"/>
      <c r="G6" s="51"/>
    </row>
    <row r="7" spans="1:7" ht="24" x14ac:dyDescent="0.55000000000000004">
      <c r="A7" s="128"/>
      <c r="B7" s="129"/>
      <c r="C7" s="130"/>
      <c r="D7" s="131"/>
      <c r="E7" s="129"/>
      <c r="F7" s="116"/>
      <c r="G7" s="51"/>
    </row>
    <row r="8" spans="1:7" ht="24" x14ac:dyDescent="0.55000000000000004">
      <c r="A8" s="128"/>
      <c r="B8" s="129"/>
      <c r="C8" s="130"/>
      <c r="D8" s="131"/>
      <c r="E8" s="129"/>
      <c r="F8" s="116"/>
      <c r="G8" s="51"/>
    </row>
    <row r="9" spans="1:7" ht="24" x14ac:dyDescent="0.55000000000000004">
      <c r="A9" s="114"/>
      <c r="B9" s="132"/>
      <c r="C9" s="112"/>
      <c r="D9" s="115"/>
      <c r="E9" s="132"/>
      <c r="F9" s="116"/>
      <c r="G9" s="51"/>
    </row>
    <row r="10" spans="1:7" ht="24" x14ac:dyDescent="0.55000000000000004">
      <c r="A10" s="128"/>
      <c r="B10" s="133"/>
      <c r="C10" s="134"/>
      <c r="D10" s="131"/>
      <c r="E10" s="133"/>
      <c r="F10" s="135"/>
      <c r="G10" s="51"/>
    </row>
    <row r="11" spans="1:7" ht="24" x14ac:dyDescent="0.55000000000000004">
      <c r="A11" s="128"/>
      <c r="B11" s="133"/>
      <c r="C11" s="136"/>
      <c r="D11" s="137"/>
      <c r="E11" s="138"/>
      <c r="F11" s="139"/>
      <c r="G11" s="51"/>
    </row>
    <row r="12" spans="1:7" ht="24" x14ac:dyDescent="0.55000000000000004">
      <c r="A12" s="140"/>
      <c r="B12" s="136"/>
      <c r="C12" s="136"/>
      <c r="D12" s="137"/>
      <c r="E12" s="138"/>
      <c r="F12" s="139"/>
      <c r="G12" s="51"/>
    </row>
    <row r="13" spans="1:7" ht="24" x14ac:dyDescent="0.55000000000000004">
      <c r="A13" s="140"/>
      <c r="B13" s="136"/>
      <c r="C13" s="136"/>
      <c r="D13" s="137"/>
      <c r="E13" s="138"/>
      <c r="F13" s="139"/>
      <c r="G13" s="51"/>
    </row>
    <row r="14" spans="1:7" ht="24" x14ac:dyDescent="0.55000000000000004">
      <c r="A14" s="140"/>
      <c r="B14" s="136"/>
      <c r="C14" s="136"/>
      <c r="D14" s="137"/>
      <c r="E14" s="138"/>
      <c r="F14" s="139"/>
      <c r="G14" s="51"/>
    </row>
    <row r="15" spans="1:7" ht="24" x14ac:dyDescent="0.55000000000000004">
      <c r="A15" s="140"/>
      <c r="B15" s="136"/>
      <c r="C15" s="136"/>
      <c r="D15" s="137"/>
      <c r="E15" s="138"/>
      <c r="F15" s="139"/>
      <c r="G15" s="51"/>
    </row>
    <row r="16" spans="1:7" ht="24" x14ac:dyDescent="0.55000000000000004">
      <c r="A16" s="140"/>
      <c r="B16" s="136"/>
      <c r="C16" s="136"/>
      <c r="D16" s="137"/>
      <c r="E16" s="138"/>
      <c r="F16" s="139"/>
      <c r="G16" s="51"/>
    </row>
    <row r="17" spans="1:7" ht="24" x14ac:dyDescent="0.55000000000000004">
      <c r="A17" s="140"/>
      <c r="B17" s="136"/>
      <c r="C17" s="136"/>
      <c r="D17" s="137"/>
      <c r="E17" s="138"/>
      <c r="F17" s="139"/>
      <c r="G17" s="51"/>
    </row>
    <row r="18" spans="1:7" ht="24" x14ac:dyDescent="0.55000000000000004">
      <c r="A18" s="140"/>
      <c r="B18" s="136"/>
      <c r="C18" s="136"/>
      <c r="D18" s="137"/>
      <c r="E18" s="138"/>
      <c r="F18" s="139"/>
      <c r="G18" s="51"/>
    </row>
    <row r="19" spans="1:7" ht="24" x14ac:dyDescent="0.55000000000000004">
      <c r="A19" s="140"/>
      <c r="B19" s="136"/>
      <c r="C19" s="136"/>
      <c r="D19" s="137"/>
      <c r="E19" s="138"/>
      <c r="F19" s="139"/>
      <c r="G19" s="51"/>
    </row>
    <row r="20" spans="1:7" ht="24" x14ac:dyDescent="0.55000000000000004">
      <c r="A20" s="140"/>
      <c r="B20" s="136"/>
      <c r="C20" s="136"/>
      <c r="D20" s="137"/>
      <c r="E20" s="10"/>
      <c r="F20" s="139"/>
      <c r="G20" s="51"/>
    </row>
    <row r="21" spans="1:7" ht="24" x14ac:dyDescent="0.55000000000000004">
      <c r="A21" s="140"/>
      <c r="B21" s="136"/>
      <c r="C21" s="136"/>
      <c r="D21" s="137"/>
      <c r="E21" s="11"/>
      <c r="F21" s="139"/>
      <c r="G21" s="51"/>
    </row>
    <row r="22" spans="1:7" ht="24.75" thickBot="1" x14ac:dyDescent="0.6">
      <c r="A22" s="141"/>
      <c r="B22" s="142"/>
      <c r="C22" s="142"/>
      <c r="D22" s="143"/>
      <c r="E22" s="144"/>
      <c r="F22" s="145"/>
      <c r="G22" s="51"/>
    </row>
    <row r="23" spans="1:7" ht="24.75" thickBot="1" x14ac:dyDescent="0.6">
      <c r="A23" s="232" t="s">
        <v>168</v>
      </c>
      <c r="B23" s="233"/>
      <c r="C23" s="234"/>
      <c r="D23" s="13">
        <f>SUM(D7:D11)</f>
        <v>0</v>
      </c>
      <c r="E23" s="14"/>
      <c r="F23" s="15"/>
      <c r="G23" s="51"/>
    </row>
    <row r="24" spans="1:7" ht="24" x14ac:dyDescent="0.55000000000000004">
      <c r="C24" s="6"/>
      <c r="D24" s="64" t="s">
        <v>50</v>
      </c>
      <c r="E24" s="63"/>
      <c r="F24" s="65"/>
      <c r="G24" s="51"/>
    </row>
    <row r="25" spans="1:7" ht="24" x14ac:dyDescent="0.55000000000000004">
      <c r="C25" s="6"/>
      <c r="D25" s="218" t="s">
        <v>106</v>
      </c>
      <c r="E25" s="218"/>
      <c r="F25" s="218"/>
      <c r="G25" s="4"/>
    </row>
    <row r="26" spans="1:7" x14ac:dyDescent="0.55000000000000004">
      <c r="D26" s="218" t="s">
        <v>108</v>
      </c>
      <c r="E26" s="218"/>
      <c r="F26" s="218"/>
      <c r="G26" s="86"/>
    </row>
    <row r="27" spans="1:7" x14ac:dyDescent="0.55000000000000004">
      <c r="C27" s="6"/>
      <c r="D27" s="66"/>
      <c r="E27" s="66"/>
      <c r="F27" s="66"/>
      <c r="G27" s="86"/>
    </row>
    <row r="28" spans="1:7" x14ac:dyDescent="0.55000000000000004">
      <c r="C28" s="6"/>
      <c r="D28" s="218" t="s">
        <v>181</v>
      </c>
      <c r="E28" s="218"/>
      <c r="F28" s="218"/>
      <c r="G28" s="85"/>
    </row>
    <row r="29" spans="1:7" x14ac:dyDescent="0.55000000000000004">
      <c r="D29" s="218" t="s">
        <v>104</v>
      </c>
      <c r="E29" s="218"/>
      <c r="F29" s="218"/>
      <c r="G29" s="85"/>
    </row>
    <row r="30" spans="1:7" ht="24" x14ac:dyDescent="0.55000000000000004">
      <c r="D30" s="106"/>
      <c r="E30" s="106"/>
      <c r="F30" s="106"/>
      <c r="G30" s="4"/>
    </row>
    <row r="31" spans="1:7" x14ac:dyDescent="0.55000000000000004">
      <c r="D31" s="106"/>
      <c r="E31" s="106"/>
      <c r="F31" s="106"/>
      <c r="G31" s="51"/>
    </row>
    <row r="32" spans="1:7" x14ac:dyDescent="0.55000000000000004">
      <c r="D32" s="217" t="s">
        <v>171</v>
      </c>
      <c r="E32" s="217"/>
      <c r="F32" s="217"/>
      <c r="G32" s="51"/>
    </row>
    <row r="33" spans="4:7" ht="24" x14ac:dyDescent="0.55000000000000004">
      <c r="D33" s="218" t="s">
        <v>2</v>
      </c>
      <c r="E33" s="218"/>
      <c r="F33" s="218"/>
      <c r="G33" s="119"/>
    </row>
    <row r="34" spans="4:7" ht="24" x14ac:dyDescent="0.55000000000000004">
      <c r="D34" s="218"/>
      <c r="E34" s="218"/>
      <c r="F34" s="218"/>
      <c r="G34" s="119"/>
    </row>
    <row r="35" spans="4:7" x14ac:dyDescent="0.55000000000000004">
      <c r="D35" s="110"/>
      <c r="E35" s="106"/>
      <c r="F35" s="106"/>
    </row>
  </sheetData>
  <mergeCells count="17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33:F33"/>
    <mergeCell ref="D34:F34"/>
    <mergeCell ref="A23:C23"/>
    <mergeCell ref="D29:F29"/>
    <mergeCell ref="D32:F32"/>
    <mergeCell ref="D26:F26"/>
    <mergeCell ref="D25:F25"/>
    <mergeCell ref="D28:F28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65"/>
  <sheetViews>
    <sheetView workbookViewId="0">
      <selection activeCell="G6" sqref="G6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7" customFormat="1" ht="21.95" customHeight="1" x14ac:dyDescent="0.55000000000000004">
      <c r="A1" s="235" t="s">
        <v>16</v>
      </c>
      <c r="B1" s="235"/>
      <c r="C1" s="235"/>
      <c r="D1" s="235"/>
    </row>
    <row r="2" spans="1:4" s="7" customFormat="1" ht="21.95" customHeight="1" x14ac:dyDescent="0.55000000000000004">
      <c r="A2" s="235" t="s">
        <v>72</v>
      </c>
      <c r="B2" s="235"/>
      <c r="C2" s="235"/>
      <c r="D2" s="235"/>
    </row>
    <row r="3" spans="1:4" s="7" customFormat="1" ht="21.95" customHeight="1" x14ac:dyDescent="0.55000000000000004">
      <c r="A3" s="235" t="s">
        <v>196</v>
      </c>
      <c r="B3" s="235"/>
      <c r="C3" s="235"/>
      <c r="D3" s="235"/>
    </row>
    <row r="4" spans="1:4" s="7" customFormat="1" ht="23.25" x14ac:dyDescent="0.55000000000000004">
      <c r="A4" s="34"/>
      <c r="B4" s="34"/>
      <c r="C4" s="34"/>
      <c r="D4" s="34"/>
    </row>
    <row r="5" spans="1:4" s="7" customFormat="1" ht="23.25" customHeight="1" x14ac:dyDescent="0.55000000000000004">
      <c r="A5" s="246" t="s">
        <v>25</v>
      </c>
      <c r="B5" s="248" t="s">
        <v>73</v>
      </c>
      <c r="C5" s="250" t="s">
        <v>24</v>
      </c>
      <c r="D5" s="252" t="s">
        <v>22</v>
      </c>
    </row>
    <row r="6" spans="1:4" s="7" customFormat="1" ht="23.25" x14ac:dyDescent="0.55000000000000004">
      <c r="A6" s="247"/>
      <c r="B6" s="249"/>
      <c r="C6" s="251"/>
      <c r="D6" s="253"/>
    </row>
    <row r="7" spans="1:4" ht="23.25" x14ac:dyDescent="0.55000000000000004">
      <c r="A7" s="16"/>
      <c r="B7" s="45"/>
      <c r="C7" s="121" t="s">
        <v>89</v>
      </c>
      <c r="D7" s="27"/>
    </row>
    <row r="8" spans="1:4" ht="23.25" x14ac:dyDescent="0.55000000000000004">
      <c r="A8" s="16"/>
      <c r="B8" s="16"/>
      <c r="C8" s="11"/>
      <c r="D8" s="27"/>
    </row>
    <row r="9" spans="1:4" ht="23.25" x14ac:dyDescent="0.55000000000000004">
      <c r="A9" s="16"/>
      <c r="B9" s="16"/>
      <c r="C9" s="11"/>
      <c r="D9" s="27"/>
    </row>
    <row r="10" spans="1:4" ht="23.25" x14ac:dyDescent="0.55000000000000004">
      <c r="A10" s="16"/>
      <c r="B10" s="16"/>
      <c r="C10" s="11"/>
      <c r="D10" s="27"/>
    </row>
    <row r="11" spans="1:4" ht="23.25" x14ac:dyDescent="0.55000000000000004">
      <c r="A11" s="16"/>
      <c r="B11" s="16"/>
      <c r="C11" s="11"/>
      <c r="D11" s="27"/>
    </row>
    <row r="12" spans="1:4" ht="23.25" x14ac:dyDescent="0.55000000000000004">
      <c r="A12" s="16"/>
      <c r="B12" s="16"/>
      <c r="C12" s="11"/>
      <c r="D12" s="27"/>
    </row>
    <row r="13" spans="1:4" ht="23.25" x14ac:dyDescent="0.55000000000000004">
      <c r="A13" s="16"/>
      <c r="B13" s="16"/>
      <c r="C13" s="11"/>
      <c r="D13" s="27"/>
    </row>
    <row r="14" spans="1:4" ht="23.25" x14ac:dyDescent="0.55000000000000004">
      <c r="A14" s="16"/>
      <c r="B14" s="16"/>
      <c r="C14" s="11"/>
      <c r="D14" s="27"/>
    </row>
    <row r="15" spans="1:4" ht="23.25" x14ac:dyDescent="0.55000000000000004">
      <c r="A15" s="16"/>
      <c r="B15" s="16"/>
      <c r="C15" s="11"/>
      <c r="D15" s="27"/>
    </row>
    <row r="16" spans="1:4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16"/>
      <c r="B19" s="16"/>
      <c r="C19" s="11"/>
      <c r="D19" s="27"/>
    </row>
    <row r="20" spans="1:6" ht="23.25" x14ac:dyDescent="0.55000000000000004">
      <c r="A20" s="254" t="s">
        <v>74</v>
      </c>
      <c r="B20" s="255"/>
      <c r="C20" s="256"/>
      <c r="D20" s="12">
        <f>SUM(D7:D19)</f>
        <v>0</v>
      </c>
    </row>
    <row r="21" spans="1:6" ht="23.25" x14ac:dyDescent="0.55000000000000004">
      <c r="A21" s="6"/>
      <c r="B21" s="6"/>
      <c r="C21" s="34"/>
      <c r="D21" s="26"/>
    </row>
    <row r="22" spans="1:6" ht="24" x14ac:dyDescent="0.55000000000000004">
      <c r="A22" s="17"/>
      <c r="B22" s="7"/>
      <c r="C22" s="64" t="s">
        <v>50</v>
      </c>
      <c r="D22" s="63"/>
      <c r="E22" s="65"/>
      <c r="F22" s="63"/>
    </row>
    <row r="23" spans="1:6" ht="23.25" x14ac:dyDescent="0.55000000000000004">
      <c r="A23" s="17"/>
      <c r="B23" s="7"/>
      <c r="C23" s="218" t="s">
        <v>106</v>
      </c>
      <c r="D23" s="218"/>
      <c r="E23" s="218"/>
      <c r="F23" s="218"/>
    </row>
    <row r="24" spans="1:6" ht="23.25" x14ac:dyDescent="0.55000000000000004">
      <c r="A24" s="17"/>
      <c r="B24" s="7"/>
      <c r="C24" s="218" t="s">
        <v>107</v>
      </c>
      <c r="D24" s="218"/>
      <c r="E24" s="218"/>
      <c r="F24" s="218"/>
    </row>
    <row r="25" spans="1:6" ht="23.25" x14ac:dyDescent="0.55000000000000004">
      <c r="A25" s="17"/>
      <c r="B25" s="7"/>
      <c r="C25" s="66"/>
      <c r="D25" s="66"/>
      <c r="E25" s="66"/>
      <c r="F25" s="66"/>
    </row>
    <row r="26" spans="1:6" ht="23.25" x14ac:dyDescent="0.55000000000000004">
      <c r="A26" s="17"/>
      <c r="B26" s="7"/>
      <c r="C26" s="66"/>
      <c r="D26" s="66"/>
      <c r="E26" s="66"/>
      <c r="F26" s="66"/>
    </row>
    <row r="27" spans="1:6" ht="23.25" x14ac:dyDescent="0.55000000000000004">
      <c r="A27" s="17"/>
      <c r="B27" s="7"/>
      <c r="C27" s="218" t="s">
        <v>180</v>
      </c>
      <c r="D27" s="218"/>
      <c r="E27" s="218"/>
      <c r="F27" s="218"/>
    </row>
    <row r="28" spans="1:6" ht="23.25" x14ac:dyDescent="0.55000000000000004">
      <c r="A28" s="17"/>
      <c r="B28" s="7"/>
      <c r="C28" s="218" t="s">
        <v>104</v>
      </c>
      <c r="D28" s="218"/>
      <c r="E28" s="218"/>
      <c r="F28" s="218"/>
    </row>
    <row r="29" spans="1:6" ht="23.25" x14ac:dyDescent="0.55000000000000004">
      <c r="A29" s="17"/>
      <c r="B29" s="7"/>
      <c r="C29" s="174"/>
      <c r="D29" s="174"/>
      <c r="E29" s="174"/>
      <c r="F29" s="174"/>
    </row>
    <row r="30" spans="1:6" ht="51" customHeight="1" x14ac:dyDescent="0.55000000000000004">
      <c r="A30" s="17"/>
      <c r="B30" s="7"/>
      <c r="C30" s="174"/>
      <c r="D30" s="174"/>
      <c r="E30" s="174"/>
      <c r="F30" s="174"/>
    </row>
    <row r="31" spans="1:6" ht="23.25" x14ac:dyDescent="0.55000000000000004">
      <c r="A31" s="17"/>
      <c r="B31" s="7"/>
      <c r="C31" s="217" t="s">
        <v>171</v>
      </c>
      <c r="D31" s="217"/>
      <c r="E31" s="217"/>
      <c r="F31" s="217"/>
    </row>
    <row r="32" spans="1:6" ht="23.25" x14ac:dyDescent="0.55000000000000004">
      <c r="A32" s="17"/>
      <c r="B32" s="7"/>
      <c r="C32" s="217" t="s">
        <v>2</v>
      </c>
      <c r="D32" s="217"/>
      <c r="E32" s="217"/>
      <c r="F32" s="217"/>
    </row>
    <row r="33" spans="1:6" ht="23.25" x14ac:dyDescent="0.55000000000000004">
      <c r="A33" s="17"/>
      <c r="B33" s="7"/>
      <c r="C33" s="217"/>
      <c r="D33" s="217"/>
      <c r="E33" s="217"/>
      <c r="F33" s="217"/>
    </row>
    <row r="62" spans="1:4" ht="23.25" x14ac:dyDescent="0.55000000000000004">
      <c r="A62" s="17"/>
      <c r="B62" s="7"/>
      <c r="C62" s="6"/>
      <c r="D62" s="8"/>
    </row>
    <row r="63" spans="1:4" ht="23.25" x14ac:dyDescent="0.55000000000000004">
      <c r="A63" s="17"/>
      <c r="B63" s="7"/>
      <c r="C63" s="6"/>
      <c r="D63" s="8"/>
    </row>
    <row r="64" spans="1:4" ht="23.25" x14ac:dyDescent="0.55000000000000004">
      <c r="A64" s="17"/>
      <c r="B64" s="7"/>
      <c r="C64" s="6"/>
      <c r="D64" s="8"/>
    </row>
    <row r="65" spans="1:4" ht="23.25" x14ac:dyDescent="0.55000000000000004">
      <c r="A65" s="17"/>
      <c r="B65" s="7"/>
      <c r="C65" s="6"/>
      <c r="D65" s="8"/>
    </row>
  </sheetData>
  <mergeCells count="15"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2024-04-02T05:58:45Z</cp:lastPrinted>
  <dcterms:created xsi:type="dcterms:W3CDTF">2017-02-16T03:11:49Z</dcterms:created>
  <dcterms:modified xsi:type="dcterms:W3CDTF">2024-07-09T04:38:40Z</dcterms:modified>
</cp:coreProperties>
</file>