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7\รายงานประจำเดือน\ไฟล์รายงานประจำเดือนเผยแพร่สู่สาธารณะ\"/>
    </mc:Choice>
  </mc:AlternateContent>
  <xr:revisionPtr revIDLastSave="0" documentId="13_ncr:1_{3A64A965-C638-47F0-93C7-10A1B2D6CEFA}" xr6:coauthVersionLast="47" xr6:coauthVersionMax="47" xr10:uidLastSave="{00000000-0000-0000-0000-000000000000}"/>
  <bookViews>
    <workbookView xWindow="525" yWindow="105" windowWidth="21075" windowHeight="12795" tabRatio="857" activeTab="2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คลื่อนไหวเงินฝากคลัง" sheetId="17" r:id="rId14"/>
    <sheet name="รายงานจัดเก็บ-นำส่ง" sheetId="15" r:id="rId15"/>
    <sheet name="รายงานเงินทดรอง" sheetId="16" r:id="rId16"/>
  </sheets>
  <externalReferences>
    <externalReference r:id="rId17"/>
    <externalReference r:id="rId18"/>
  </externalReferences>
  <definedNames>
    <definedName name="JR_PAGE_ANCHOR_0_1" localSheetId="13">รายงานเคลื่อนไหวเงินฝากคลัง!#REF!</definedName>
    <definedName name="_xlnm.Print_Titles" localSheetId="0">รายงานงบทดลอง!$5:$5</definedName>
    <definedName name="_xlnm.Print_Titles" localSheetId="14">'รายงานจัดเก็บ-นำส่ง'!#REF!</definedName>
  </definedNames>
  <calcPr calcId="181029"/>
</workbook>
</file>

<file path=xl/calcChain.xml><?xml version="1.0" encoding="utf-8"?>
<calcChain xmlns="http://schemas.openxmlformats.org/spreadsheetml/2006/main">
  <c r="G12" i="16" l="1"/>
  <c r="G9" i="16"/>
  <c r="G10" i="16" s="1"/>
  <c r="E15" i="13"/>
  <c r="E10" i="13"/>
  <c r="E16" i="13" s="1"/>
  <c r="C15" i="12"/>
  <c r="C14" i="12"/>
  <c r="E16" i="12" s="1"/>
  <c r="C11" i="12"/>
  <c r="C9" i="12"/>
  <c r="C8" i="12"/>
  <c r="E11" i="12" s="1"/>
  <c r="D51" i="11"/>
  <c r="D19" i="11"/>
  <c r="E19" i="7"/>
  <c r="G19" i="7" s="1"/>
  <c r="G14" i="7"/>
  <c r="G20" i="7" s="1"/>
  <c r="G21" i="6"/>
  <c r="G20" i="6"/>
  <c r="G14" i="6"/>
  <c r="C15" i="5"/>
  <c r="C14" i="5"/>
  <c r="E16" i="5" s="1"/>
  <c r="E11" i="5"/>
  <c r="E17" i="5" s="1"/>
  <c r="C11" i="5"/>
  <c r="C9" i="5"/>
  <c r="C8" i="5"/>
  <c r="G20" i="4"/>
  <c r="G15" i="4"/>
  <c r="F5" i="1"/>
  <c r="E5" i="1"/>
  <c r="D5" i="1"/>
  <c r="C5" i="1"/>
  <c r="B5" i="1"/>
  <c r="A5" i="1"/>
  <c r="C113" i="1"/>
  <c r="A1" i="1"/>
  <c r="A2" i="1"/>
  <c r="A3" i="1"/>
  <c r="D20" i="10"/>
  <c r="D20" i="9"/>
  <c r="G21" i="4" l="1"/>
  <c r="E17" i="12"/>
</calcChain>
</file>

<file path=xl/sharedStrings.xml><?xml version="1.0" encoding="utf-8"?>
<sst xmlns="http://schemas.openxmlformats.org/spreadsheetml/2006/main" count="1258" uniqueCount="587">
  <si>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</si>
  <si>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</si>
  <si>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</si>
  <si>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</si>
  <si>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</si>
  <si>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</si>
  <si>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</si>
  <si>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</si>
  <si>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</si>
  <si>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</si>
  <si>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</si>
  <si>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</si>
  <si>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</si>
  <si>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</si>
  <si>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</si>
  <si>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</si>
  <si>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</si>
  <si>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</si>
  <si>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</si>
  <si>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</si>
  <si>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</si>
  <si>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</si>
  <si>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</si>
  <si>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</si>
  <si>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</si>
  <si>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</si>
  <si>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</si>
  <si>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</si>
  <si>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</si>
  <si>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</si>
  <si>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</si>
  <si>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</si>
  <si>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</si>
  <si>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</si>
  <si>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</si>
  <si>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</si>
  <si>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</si>
  <si>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</si>
  <si>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</si>
  <si>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</si>
  <si>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</si>
  <si>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</si>
  <si>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</si>
  <si>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</si>
  <si>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</si>
  <si>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</si>
  <si>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</si>
  <si>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</si>
  <si>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</si>
  <si>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</si>
  <si>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</si>
  <si>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</si>
  <si>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</si>
  <si>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</si>
  <si>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</si>
  <si>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</si>
  <si>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</si>
  <si>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</si>
  <si>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</si>
  <si>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</si>
  <si>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</si>
  <si>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</si>
  <si>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</si>
  <si>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</si>
  <si>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</si>
  <si>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</si>
  <si>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</si>
  <si>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</si>
  <si>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</si>
  <si>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</si>
  <si>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</si>
  <si>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</si>
  <si>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</si>
  <si>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</si>
  <si>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</si>
  <si>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</si>
  <si>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</si>
  <si>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</si>
  <si>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</si>
  <si>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</si>
  <si>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</si>
  <si>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</si>
  <si>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</si>
  <si>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</si>
  <si>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</si>
  <si>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</si>
  <si>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</si>
  <si>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</si>
  <si>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</si>
  <si>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</si>
  <si>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</si>
  <si>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</si>
  <si>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</si>
  <si>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</si>
  <si>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</si>
  <si>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</si>
  <si>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</si>
  <si>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</si>
  <si>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</si>
  <si>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</si>
  <si>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</si>
  <si>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</si>
  <si>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</si>
  <si>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</si>
  <si>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</si>
  <si>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</si>
  <si>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</si>
  <si>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</si>
  <si>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(นางสาวฉวี  ช่วยเล็ก)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</si>
  <si>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</si>
  <si>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</si>
  <si>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</si>
  <si>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</si>
  <si>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</si>
  <si>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</si>
  <si>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</si>
  <si>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</si>
  <si>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</si>
  <si>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</si>
  <si>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</si>
  <si>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</si>
  <si>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</si>
  <si>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</si>
  <si>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07013 สนง.ปฏิรูปที่ดินเพื่อเกษตรกรรม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</si>
  <si>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</si>
  <si>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</si>
  <si>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</si>
  <si>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</si>
  <si>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</si>
  <si>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</si>
  <si>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</si>
  <si>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</si>
  <si>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</si>
  <si>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</si>
  <si>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</si>
  <si>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</si>
  <si>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</si>
  <si>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</si>
  <si>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</si>
  <si>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</si>
  <si>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</si>
  <si>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20,940.00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</si>
  <si>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</si>
  <si>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</si>
  <si>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</si>
  <si>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</si>
  <si>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</si>
  <si>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</si>
  <si>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</si>
  <si>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</si>
  <si>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</si>
  <si>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</si>
  <si>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</si>
  <si>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</si>
  <si>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</si>
  <si>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</si>
  <si>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</si>
  <si>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</si>
  <si>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</si>
  <si>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</si>
  <si>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</si>
  <si>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</si>
  <si>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หลักประกันสัญญาจ้างเช่าเครื่องถ่ายเอกสาร</t>
  </si>
  <si>
    <t>หลักประกันสัญญาจ้างบริการรักษาความปลอดภัย</t>
  </si>
  <si>
    <t>เงินประกันสัญญาโรงฆ่าสุกร นางพัชรี ชูวิไชย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</si>
  <si>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</si>
  <si>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</si>
  <si>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</si>
  <si>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</si>
  <si>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.00</t>
  </si>
  <si>
    <t>เอกสารที่ถูกกลับรายการ</t>
  </si>
  <si>
    <t>บัญชีเงินฝาก  :  10960 เงินทุนหมุนเวียนเงินกองทุนปฏิรูปที่ดินเพื่อเกษตรกรรม</t>
  </si>
  <si>
    <t>500.00</t>
  </si>
  <si>
    <t>4,000.00</t>
  </si>
  <si>
    <t>682,360.42</t>
  </si>
  <si>
    <t>(นายสุทธวัชร  นาคสวาทดิ์)</t>
  </si>
  <si>
    <t>725,800.42</t>
  </si>
  <si>
    <t>43,440.00</t>
  </si>
  <si>
    <t>******* รวมบัญชีเงินฝาก  :  10799 เงินฝากต่าง ๆ</t>
  </si>
  <si>
    <t>บัญชีเงินฝาก  :  10799 เงินฝากต่าง ๆ</t>
  </si>
  <si>
    <t>ประจำงวด 4  ประจำปี 2567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</si>
  <si>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</si>
  <si>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</si>
  <si>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</si>
  <si>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</si>
  <si>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</si>
  <si>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</si>
  <si>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</si>
  <si>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</si>
  <si>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</si>
  <si>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</si>
  <si>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</si>
  <si>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</si>
  <si>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</si>
  <si>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</si>
  <si>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</si>
  <si>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</si>
  <si>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</si>
  <si>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</si>
  <si>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</si>
  <si>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</si>
  <si>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</si>
  <si>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</si>
  <si>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</si>
  <si>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</si>
  <si>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</si>
  <si>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</si>
  <si>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</si>
  <si>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</si>
  <si>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</si>
  <si>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</si>
  <si>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</si>
  <si>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</si>
  <si>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</si>
  <si>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</si>
  <si>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</si>
  <si>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</si>
  <si>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</si>
  <si>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</si>
  <si>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</si>
  <si>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</si>
  <si>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</si>
  <si>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</si>
  <si>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</si>
  <si>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</si>
  <si>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</si>
  <si>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</si>
  <si>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</si>
  <si>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</si>
  <si>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</si>
  <si>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</si>
  <si>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</si>
  <si>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</si>
  <si>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</si>
  <si>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</si>
  <si>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</si>
  <si>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</si>
  <si>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</si>
  <si>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</si>
  <si>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</si>
  <si>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</si>
  <si>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</si>
  <si>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1206100102</t>
  </si>
  <si>
    <t>พักคอมพิวเตอร์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</si>
  <si>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</si>
  <si>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</si>
  <si>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</si>
  <si>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</si>
  <si>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</si>
  <si>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</si>
  <si>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</si>
  <si>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</si>
  <si>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</si>
  <si>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</si>
  <si>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</si>
  <si>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</si>
  <si>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</si>
  <si>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</si>
  <si>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</si>
  <si>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</si>
  <si>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</si>
  <si>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</si>
  <si>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</si>
  <si>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</si>
  <si>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</si>
  <si>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</si>
  <si>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</si>
  <si>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</si>
  <si>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</si>
  <si>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</si>
  <si>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</si>
  <si>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</si>
  <si>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</si>
  <si>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</si>
  <si>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</si>
  <si>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</si>
  <si>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</si>
  <si>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</si>
  <si>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</si>
  <si>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</si>
  <si>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</si>
  <si>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</si>
  <si>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</si>
  <si>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</si>
  <si>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</si>
  <si>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</si>
  <si>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</si>
  <si>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</si>
  <si>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3102010102</t>
  </si>
  <si>
    <t>ผลสะสมแก้ไขผิดพลาด</t>
  </si>
  <si>
    <t>3105010101</t>
  </si>
  <si>
    <t>ทุนของหน่วยงาน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</si>
  <si>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</si>
  <si>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</si>
  <si>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</si>
  <si>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</si>
  <si>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</si>
  <si>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</si>
  <si>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4302030101</t>
  </si>
  <si>
    <t>ร/ดจากการบริจาค</t>
  </si>
  <si>
    <t>4307010103</t>
  </si>
  <si>
    <t>TR-รับงบบุคลากร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</si>
  <si>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</si>
  <si>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</si>
  <si>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</si>
  <si>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</si>
  <si>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</si>
  <si>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</si>
  <si>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</si>
  <si>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</si>
  <si>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</si>
  <si>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</si>
  <si>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</si>
  <si>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</si>
  <si>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</si>
  <si>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</si>
  <si>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</si>
  <si>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</si>
  <si>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</si>
  <si>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</si>
  <si>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</si>
  <si>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</si>
  <si>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</si>
  <si>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</si>
  <si>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</si>
  <si>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</si>
  <si>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</si>
  <si>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</si>
  <si>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</si>
  <si>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</si>
  <si>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</si>
  <si>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</si>
  <si>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</si>
  <si>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</si>
  <si>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</si>
  <si>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</si>
  <si>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</si>
  <si>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</si>
  <si>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</si>
  <si>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</si>
  <si>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</si>
  <si>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</si>
  <si>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</si>
  <si>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</si>
  <si>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</si>
  <si>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</si>
  <si>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</si>
  <si>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</si>
  <si>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</si>
  <si>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</si>
  <si>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</si>
  <si>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</si>
  <si>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</si>
  <si>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5104030212</t>
  </si>
  <si>
    <t>ค่าเช่าเบ็ดเตล็ด-นอก</t>
  </si>
  <si>
    <t>5104030218</t>
  </si>
  <si>
    <t>คชจผลัดส่งร/ดแผ่นดิน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</si>
  <si>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</si>
  <si>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</si>
  <si>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</si>
  <si>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</si>
  <si>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</si>
  <si>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</si>
  <si>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</si>
  <si>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</si>
  <si>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</si>
  <si>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</si>
  <si>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</si>
  <si>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</si>
  <si>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</si>
  <si>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</si>
  <si>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</si>
  <si>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</si>
  <si>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</si>
  <si>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</si>
  <si>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</si>
  <si>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</si>
  <si>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</si>
  <si>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</si>
  <si>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</si>
  <si>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</si>
  <si>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</si>
  <si>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</si>
  <si>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</si>
  <si>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</si>
  <si>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</si>
  <si>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</si>
  <si>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</si>
  <si>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วันที่  31 มกราคม 2567</t>
  </si>
  <si>
    <t>ณ วันที่  31 มกราคม 2567</t>
  </si>
  <si>
    <t>2/2567</t>
  </si>
  <si>
    <t>ตั้งแต่ 01 มกราคม 2567 - 31 มกราคม 2567</t>
  </si>
  <si>
    <t>02.01.2567</t>
  </si>
  <si>
    <t>0200002315</t>
  </si>
  <si>
    <t>3400000347</t>
  </si>
  <si>
    <t>13,000.00</t>
  </si>
  <si>
    <t>0200002316</t>
  </si>
  <si>
    <t>3400000348</t>
  </si>
  <si>
    <t>25,000.00</t>
  </si>
  <si>
    <t>0200002333</t>
  </si>
  <si>
    <t>3600004766</t>
  </si>
  <si>
    <t>1,360.00</t>
  </si>
  <si>
    <t>1600003428</t>
  </si>
  <si>
    <t>3895270000002755</t>
  </si>
  <si>
    <t>2,000.00</t>
  </si>
  <si>
    <t>1600003453</t>
  </si>
  <si>
    <t>4152443700008375</t>
  </si>
  <si>
    <t>15,373.15</t>
  </si>
  <si>
    <t>660,373.57</t>
  </si>
  <si>
    <t>04.01.2567</t>
  </si>
  <si>
    <t>1500000743</t>
  </si>
  <si>
    <t>RM</t>
  </si>
  <si>
    <t>8003700000</t>
  </si>
  <si>
    <t>214,730.00</t>
  </si>
  <si>
    <t>1500000814</t>
  </si>
  <si>
    <t>40,000.00</t>
  </si>
  <si>
    <t>915,103.57</t>
  </si>
  <si>
    <t>08.01.2567</t>
  </si>
  <si>
    <t>1500000895</t>
  </si>
  <si>
    <t>175,994.00</t>
  </si>
  <si>
    <t>1,091,097.57</t>
  </si>
  <si>
    <t>09.01.2567</t>
  </si>
  <si>
    <t>1600003756</t>
  </si>
  <si>
    <t>1426080900000781</t>
  </si>
  <si>
    <t>1,095,097.57</t>
  </si>
  <si>
    <t>10.01.2567</t>
  </si>
  <si>
    <t>0200002623</t>
  </si>
  <si>
    <t>3600005348</t>
  </si>
  <si>
    <t>0200002625</t>
  </si>
  <si>
    <t>3300000496</t>
  </si>
  <si>
    <t>679.00</t>
  </si>
  <si>
    <t>0200002627</t>
  </si>
  <si>
    <t>3400000393</t>
  </si>
  <si>
    <t>11,119.50</t>
  </si>
  <si>
    <t>1600003811</t>
  </si>
  <si>
    <t>8012062400000993</t>
  </si>
  <si>
    <t>880.00</t>
  </si>
  <si>
    <t>1,082,819.07</t>
  </si>
  <si>
    <t>11.01.2567</t>
  </si>
  <si>
    <t>0200002688</t>
  </si>
  <si>
    <t>3600005471</t>
  </si>
  <si>
    <t>27,000.00</t>
  </si>
  <si>
    <t>1500000987</t>
  </si>
  <si>
    <t>209,360.00</t>
  </si>
  <si>
    <t>1500001056</t>
  </si>
  <si>
    <t>12,675.00</t>
  </si>
  <si>
    <t>1600003895</t>
  </si>
  <si>
    <t>4158034800007300</t>
  </si>
  <si>
    <t>20,762.59</t>
  </si>
  <si>
    <t>1,298,616.66</t>
  </si>
  <si>
    <t>12.01.2567</t>
  </si>
  <si>
    <t>0200002755</t>
  </si>
  <si>
    <t>3600005596</t>
  </si>
  <si>
    <t>0200002756</t>
  </si>
  <si>
    <t>1600003931</t>
  </si>
  <si>
    <t>3895270000000666</t>
  </si>
  <si>
    <t>1,200.00</t>
  </si>
  <si>
    <t>1,278,126.66</t>
  </si>
  <si>
    <t>17.01.2567</t>
  </si>
  <si>
    <t>1600004154</t>
  </si>
  <si>
    <t>3895270000000968</t>
  </si>
  <si>
    <t>1,000.00</t>
  </si>
  <si>
    <t>1,279,126.66</t>
  </si>
  <si>
    <t>18.01.2567</t>
  </si>
  <si>
    <t>0200002955</t>
  </si>
  <si>
    <t>3600005911</t>
  </si>
  <si>
    <t>4,290.00</t>
  </si>
  <si>
    <t>1600004197</t>
  </si>
  <si>
    <t>3895270000001759</t>
  </si>
  <si>
    <t>3,000.00</t>
  </si>
  <si>
    <t>1,277,836.66</t>
  </si>
  <si>
    <t>19.01.2567</t>
  </si>
  <si>
    <t>0200003040</t>
  </si>
  <si>
    <t>3600006030</t>
  </si>
  <si>
    <t>740.00</t>
  </si>
  <si>
    <t>0200003043</t>
  </si>
  <si>
    <t>3600006032</t>
  </si>
  <si>
    <t>1600004323</t>
  </si>
  <si>
    <t>7796131200005572</t>
  </si>
  <si>
    <t>1600004327</t>
  </si>
  <si>
    <t>4158034800009481</t>
  </si>
  <si>
    <t>1,500.00</t>
  </si>
  <si>
    <t>1,280,596.66</t>
  </si>
  <si>
    <t>22.01.2567</t>
  </si>
  <si>
    <t>0200003117</t>
  </si>
  <si>
    <t>3400000478</t>
  </si>
  <si>
    <t>5,625.00</t>
  </si>
  <si>
    <t>0200003127</t>
  </si>
  <si>
    <t>3600006145</t>
  </si>
  <si>
    <t>4,350.00</t>
  </si>
  <si>
    <t>0200003150</t>
  </si>
  <si>
    <t>0200003152</t>
  </si>
  <si>
    <t>3300000596</t>
  </si>
  <si>
    <t>1500001142</t>
  </si>
  <si>
    <t>178,410.00</t>
  </si>
  <si>
    <t>1600004399</t>
  </si>
  <si>
    <t>7796159200005389</t>
  </si>
  <si>
    <t>3,830.40</t>
  </si>
  <si>
    <t>1,452,862.06</t>
  </si>
  <si>
    <t>23.01.2567</t>
  </si>
  <si>
    <t>0200003230</t>
  </si>
  <si>
    <t>3600006255</t>
  </si>
  <si>
    <t>251.28</t>
  </si>
  <si>
    <t>1,452,610.78</t>
  </si>
  <si>
    <t>25.01.2567</t>
  </si>
  <si>
    <t>0200003352</t>
  </si>
  <si>
    <t>3400000531</t>
  </si>
  <si>
    <t>665.00</t>
  </si>
  <si>
    <t>0200003353</t>
  </si>
  <si>
    <t>3300000641</t>
  </si>
  <si>
    <t>840.00</t>
  </si>
  <si>
    <t>0200003372</t>
  </si>
  <si>
    <t>3400000543</t>
  </si>
  <si>
    <t>3,150.00</t>
  </si>
  <si>
    <t>0200003374</t>
  </si>
  <si>
    <t>3600006406</t>
  </si>
  <si>
    <t>1,730.00</t>
  </si>
  <si>
    <t>1500001175</t>
  </si>
  <si>
    <t>3,721.60</t>
  </si>
  <si>
    <t>1600004605</t>
  </si>
  <si>
    <t>8165114600002789</t>
  </si>
  <si>
    <t>1,443,004.18</t>
  </si>
  <si>
    <t>29.01.2567</t>
  </si>
  <si>
    <t>0200003495</t>
  </si>
  <si>
    <t>3300000692</t>
  </si>
  <si>
    <t>3,103.00</t>
  </si>
  <si>
    <t>1600004761</t>
  </si>
  <si>
    <t>3895270000002639</t>
  </si>
  <si>
    <t>1,440,901.18</t>
  </si>
  <si>
    <t>31.01.2567</t>
  </si>
  <si>
    <t>1500001200</t>
  </si>
  <si>
    <t>1500001201</t>
  </si>
  <si>
    <t>54,215.74</t>
  </si>
  <si>
    <t>1500001274</t>
  </si>
  <si>
    <t>39,500.00</t>
  </si>
  <si>
    <t>1,422,355.04</t>
  </si>
  <si>
    <t>934,340.14</t>
  </si>
  <si>
    <t>194,345.52</t>
  </si>
  <si>
    <t>1,465,795.04</t>
  </si>
  <si>
    <t>ณ วันที่ 1 มกราคม 2567 ถึงวันที่  31 มกราคม 2567</t>
  </si>
  <si>
    <t>R670000003</t>
  </si>
  <si>
    <t>RA</t>
  </si>
  <si>
    <t>1000003584</t>
  </si>
  <si>
    <t>27.43</t>
  </si>
  <si>
    <t>R1</t>
  </si>
  <si>
    <t>1200000328</t>
  </si>
  <si>
    <t>R670000047</t>
  </si>
  <si>
    <t>1000003628</t>
  </si>
  <si>
    <t>1300003452</t>
  </si>
  <si>
    <t>R670000048</t>
  </si>
  <si>
    <t>1000003591</t>
  </si>
  <si>
    <t>1300003427</t>
  </si>
  <si>
    <t>R670000049</t>
  </si>
  <si>
    <t>1000003981</t>
  </si>
  <si>
    <t>1300003755</t>
  </si>
  <si>
    <t>R670000050</t>
  </si>
  <si>
    <t>1000004041</t>
  </si>
  <si>
    <t>1300003810</t>
  </si>
  <si>
    <t>R670000051</t>
  </si>
  <si>
    <t>1000004129</t>
  </si>
  <si>
    <t>1300003894</t>
  </si>
  <si>
    <t>R670000052</t>
  </si>
  <si>
    <t>1000004162</t>
  </si>
  <si>
    <t>1300003930</t>
  </si>
  <si>
    <t>R670000053</t>
  </si>
  <si>
    <t>1000004399</t>
  </si>
  <si>
    <t>1300004153</t>
  </si>
  <si>
    <t>R670000054</t>
  </si>
  <si>
    <t>1000004441</t>
  </si>
  <si>
    <t>1300004196</t>
  </si>
  <si>
    <t>R670000055</t>
  </si>
  <si>
    <t>1000004568</t>
  </si>
  <si>
    <t>1300004322</t>
  </si>
  <si>
    <t>R670000056</t>
  </si>
  <si>
    <t>1000004573</t>
  </si>
  <si>
    <t>1300004326</t>
  </si>
  <si>
    <t>1000004574</t>
  </si>
  <si>
    <t>R670000057</t>
  </si>
  <si>
    <t>1000004668</t>
  </si>
  <si>
    <t>1300004398</t>
  </si>
  <si>
    <t>R670000058</t>
  </si>
  <si>
    <t>1000004871</t>
  </si>
  <si>
    <t>1300004604</t>
  </si>
  <si>
    <t>R670000059</t>
  </si>
  <si>
    <t>1000005034</t>
  </si>
  <si>
    <t>1300004760</t>
  </si>
  <si>
    <t>ณ วันที่  31 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</si>
</sst>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5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4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b/>
      <sz val="11"/>
      <color theme="1"/>
      <name val="TH SarabunPSK"/>
      <family val="2"/>
    </font>
    <font>
      <sz val="16"/>
      <name val="TH SarabunIT๙"/>
      <family val="2"/>
    </font>
    <font>
      <sz val="16"/>
      <color theme="1"/>
      <name val="TH Sarabun New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b/>
      <sz val="18"/>
      <color rgb="FF000000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sz val="14"/>
      <color theme="1"/>
      <name val="TH SarabunIT๙"/>
      <family val="2"/>
    </font>
    <font>
      <b/>
      <sz val="14"/>
      <color rgb="FF000000"/>
      <name val="TH SarabunPSK"/>
      <family val="2"/>
    </font>
    <font>
      <sz val="11"/>
      <color rgb="FF000000"/>
      <name val="TH SarabunPSK"/>
      <family val="2"/>
    </font>
    <font>
      <b/>
      <sz val="11"/>
      <color rgb="FF000000"/>
      <name val="TH SarabunPSK"/>
      <family val="2"/>
      <charset val="222"/>
    </font>
    <font>
      <b/>
      <sz val="11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theme="1"/>
      <name val="TH SarabunIT๙"/>
      <family val="2"/>
    </font>
    <font>
      <sz val="11"/>
      <color rgb="FF000000"/>
      <name val="TH SarabunPSK"/>
      <family val="2"/>
      <charset val="222"/>
    </font>
    <font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51" fillId="0" borderId="0"/>
  </cellStyleXfs>
  <cellXfs count="274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6" fillId="0" borderId="0" xfId="1" applyFont="1"/>
    <xf numFmtId="43" fontId="5" fillId="0" borderId="13" xfId="1" applyFont="1" applyBorder="1"/>
    <xf numFmtId="188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 applyBorder="1"/>
    <xf numFmtId="0" fontId="2" fillId="0" borderId="0" xfId="9" applyFont="1" applyAlignment="1">
      <alignment vertical="center"/>
    </xf>
    <xf numFmtId="0" fontId="22" fillId="0" borderId="1" xfId="0" applyFont="1" applyBorder="1"/>
    <xf numFmtId="4" fontId="22" fillId="0" borderId="1" xfId="0" applyNumberFormat="1" applyFont="1" applyBorder="1" applyAlignment="1">
      <alignment horizontal="right"/>
    </xf>
    <xf numFmtId="43" fontId="20" fillId="0" borderId="0" xfId="1" applyFont="1" applyFill="1" applyAlignment="1">
      <alignment horizont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43" fontId="5" fillId="0" borderId="4" xfId="1" applyFont="1" applyFill="1" applyBorder="1"/>
    <xf numFmtId="0" fontId="23" fillId="0" borderId="0" xfId="0" applyFont="1"/>
    <xf numFmtId="0" fontId="24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4" fontId="25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34" xfId="0" applyFont="1" applyBorder="1"/>
    <xf numFmtId="0" fontId="22" fillId="0" borderId="11" xfId="0" applyFont="1" applyBorder="1"/>
    <xf numFmtId="4" fontId="22" fillId="0" borderId="35" xfId="0" applyNumberFormat="1" applyFont="1" applyBorder="1" applyAlignment="1">
      <alignment horizontal="right"/>
    </xf>
    <xf numFmtId="4" fontId="22" fillId="0" borderId="11" xfId="0" applyNumberFormat="1" applyFont="1" applyBorder="1" applyAlignment="1">
      <alignment horizontal="right"/>
    </xf>
    <xf numFmtId="0" fontId="22" fillId="0" borderId="36" xfId="0" applyFont="1" applyBorder="1"/>
    <xf numFmtId="4" fontId="22" fillId="0" borderId="37" xfId="0" applyNumberFormat="1" applyFont="1" applyBorder="1" applyAlignment="1">
      <alignment horizontal="right"/>
    </xf>
    <xf numFmtId="4" fontId="26" fillId="0" borderId="37" xfId="0" applyNumberFormat="1" applyFont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0" fontId="27" fillId="4" borderId="10" xfId="0" applyFont="1" applyFill="1" applyBorder="1" applyAlignment="1">
      <alignment horizontal="center" vertical="top" wrapText="1" readingOrder="1"/>
    </xf>
    <xf numFmtId="0" fontId="28" fillId="5" borderId="11" xfId="0" applyFont="1" applyFill="1" applyBorder="1" applyAlignment="1">
      <alignment vertical="top" wrapText="1" readingOrder="1"/>
    </xf>
    <xf numFmtId="0" fontId="28" fillId="5" borderId="11" xfId="0" applyFont="1" applyFill="1" applyBorder="1" applyAlignment="1">
      <alignment horizontal="left" vertical="top" wrapText="1" readingOrder="1"/>
    </xf>
    <xf numFmtId="0" fontId="28" fillId="5" borderId="1" xfId="0" applyFont="1" applyFill="1" applyBorder="1" applyAlignment="1">
      <alignment vertical="top" wrapText="1"/>
    </xf>
    <xf numFmtId="0" fontId="28" fillId="5" borderId="1" xfId="0" applyFont="1" applyFill="1" applyBorder="1" applyAlignment="1">
      <alignment vertical="top" wrapText="1" readingOrder="1"/>
    </xf>
    <xf numFmtId="0" fontId="28" fillId="5" borderId="1" xfId="0" applyFont="1" applyFill="1" applyBorder="1" applyAlignment="1">
      <alignment horizontal="center" vertical="top" wrapText="1" readingOrder="1"/>
    </xf>
    <xf numFmtId="0" fontId="23" fillId="6" borderId="1" xfId="0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vertical="top" wrapText="1"/>
    </xf>
    <xf numFmtId="4" fontId="23" fillId="6" borderId="1" xfId="0" applyNumberFormat="1" applyFont="1" applyFill="1" applyBorder="1" applyAlignment="1">
      <alignment horizontal="right" vertical="top" wrapText="1"/>
    </xf>
    <xf numFmtId="0" fontId="28" fillId="5" borderId="12" xfId="0" applyFont="1" applyFill="1" applyBorder="1" applyAlignment="1">
      <alignment vertical="top" wrapText="1" readingOrder="1"/>
    </xf>
    <xf numFmtId="0" fontId="28" fillId="5" borderId="12" xfId="0" applyFont="1" applyFill="1" applyBorder="1" applyAlignment="1">
      <alignment horizontal="left" vertical="top" wrapText="1" readingOrder="1"/>
    </xf>
    <xf numFmtId="0" fontId="25" fillId="0" borderId="0" xfId="0" applyFont="1"/>
    <xf numFmtId="0" fontId="25" fillId="0" borderId="0" xfId="0" applyFont="1" applyAlignment="1">
      <alignment horizontal="center"/>
    </xf>
    <xf numFmtId="43" fontId="25" fillId="0" borderId="0" xfId="1" applyFont="1"/>
    <xf numFmtId="43" fontId="29" fillId="0" borderId="0" xfId="1" applyFont="1" applyAlignment="1">
      <alignment horizontal="center"/>
    </xf>
    <xf numFmtId="0" fontId="25" fillId="0" borderId="0" xfId="2" applyFont="1"/>
    <xf numFmtId="0" fontId="29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30" fillId="0" borderId="0" xfId="0" applyFont="1" applyAlignment="1">
      <alignment horizontal="left"/>
    </xf>
    <xf numFmtId="43" fontId="25" fillId="0" borderId="0" xfId="1" applyFont="1" applyBorder="1"/>
    <xf numFmtId="43" fontId="31" fillId="0" borderId="0" xfId="1" applyFont="1" applyBorder="1"/>
    <xf numFmtId="43" fontId="25" fillId="0" borderId="13" xfId="1" applyFont="1" applyBorder="1"/>
    <xf numFmtId="43" fontId="31" fillId="0" borderId="0" xfId="1" applyFont="1"/>
    <xf numFmtId="43" fontId="31" fillId="0" borderId="13" xfId="1" applyFont="1" applyBorder="1"/>
    <xf numFmtId="0" fontId="31" fillId="0" borderId="0" xfId="0" applyFont="1"/>
    <xf numFmtId="0" fontId="32" fillId="0" borderId="0" xfId="0" applyFont="1"/>
    <xf numFmtId="0" fontId="31" fillId="0" borderId="0" xfId="2" applyFont="1"/>
    <xf numFmtId="43" fontId="33" fillId="0" borderId="0" xfId="1" applyFont="1" applyFill="1" applyAlignment="1">
      <alignment horizontal="center"/>
    </xf>
    <xf numFmtId="43" fontId="29" fillId="0" borderId="0" xfId="1" applyFont="1" applyFill="1"/>
    <xf numFmtId="0" fontId="31" fillId="0" borderId="0" xfId="0" applyFont="1" applyAlignment="1">
      <alignment horizontal="center"/>
    </xf>
    <xf numFmtId="43" fontId="31" fillId="0" borderId="0" xfId="1" applyFont="1" applyAlignment="1">
      <alignment horizontal="center"/>
    </xf>
    <xf numFmtId="43" fontId="31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49" fontId="1" fillId="0" borderId="27" xfId="0" applyNumberFormat="1" applyFont="1" applyBorder="1" applyAlignment="1">
      <alignment horizontal="center"/>
    </xf>
    <xf numFmtId="0" fontId="1" fillId="0" borderId="4" xfId="0" applyFont="1" applyBorder="1"/>
    <xf numFmtId="43" fontId="1" fillId="0" borderId="4" xfId="1" applyFont="1" applyBorder="1"/>
    <xf numFmtId="188" fontId="6" fillId="0" borderId="18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0" fontId="6" fillId="0" borderId="19" xfId="0" applyFont="1" applyBorder="1"/>
    <xf numFmtId="0" fontId="1" fillId="0" borderId="28" xfId="0" applyFont="1" applyBorder="1"/>
    <xf numFmtId="0" fontId="6" fillId="0" borderId="1" xfId="0" applyFont="1" applyBorder="1"/>
    <xf numFmtId="0" fontId="1" fillId="0" borderId="29" xfId="0" applyFont="1" applyBorder="1"/>
    <xf numFmtId="0" fontId="1" fillId="0" borderId="3" xfId="0" applyFont="1" applyBorder="1"/>
    <xf numFmtId="43" fontId="1" fillId="0" borderId="3" xfId="1" applyFont="1" applyBorder="1"/>
    <xf numFmtId="0" fontId="6" fillId="0" borderId="3" xfId="0" applyFont="1" applyBorder="1"/>
    <xf numFmtId="0" fontId="6" fillId="0" borderId="30" xfId="0" applyFont="1" applyBorder="1"/>
    <xf numFmtId="43" fontId="6" fillId="0" borderId="0" xfId="1" applyFont="1" applyAlignment="1">
      <alignment horizontal="center"/>
    </xf>
    <xf numFmtId="43" fontId="6" fillId="0" borderId="0" xfId="1" applyFont="1" applyAlignment="1"/>
    <xf numFmtId="15" fontId="6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5" fillId="0" borderId="4" xfId="0" applyFont="1" applyBorder="1"/>
    <xf numFmtId="0" fontId="5" fillId="0" borderId="12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36" fillId="0" borderId="0" xfId="0" applyFont="1"/>
    <xf numFmtId="17" fontId="35" fillId="0" borderId="1" xfId="0" quotePrefix="1" applyNumberFormat="1" applyFont="1" applyBorder="1" applyAlignment="1">
      <alignment horizontal="center"/>
    </xf>
    <xf numFmtId="0" fontId="35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88" fontId="6" fillId="0" borderId="0" xfId="0" applyNumberFormat="1" applyFont="1"/>
    <xf numFmtId="0" fontId="37" fillId="0" borderId="1" xfId="0" applyFont="1" applyBorder="1"/>
    <xf numFmtId="17" fontId="38" fillId="0" borderId="1" xfId="0" quotePrefix="1" applyNumberFormat="1" applyFont="1" applyBorder="1" applyAlignment="1">
      <alignment horizontal="center"/>
    </xf>
    <xf numFmtId="15" fontId="38" fillId="0" borderId="1" xfId="0" applyNumberFormat="1" applyFont="1" applyBorder="1" applyAlignment="1">
      <alignment horizontal="center"/>
    </xf>
    <xf numFmtId="0" fontId="39" fillId="0" borderId="1" xfId="0" applyFont="1" applyBorder="1"/>
    <xf numFmtId="43" fontId="40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41" fillId="0" borderId="0" xfId="0" applyFont="1"/>
    <xf numFmtId="43" fontId="42" fillId="0" borderId="0" xfId="1" applyFont="1" applyFill="1"/>
    <xf numFmtId="0" fontId="0" fillId="7" borderId="0" xfId="0" applyFill="1" applyAlignment="1" applyProtection="1">
      <alignment wrapText="1"/>
      <protection locked="0"/>
    </xf>
    <xf numFmtId="0" fontId="21" fillId="0" borderId="0" xfId="0" applyFont="1"/>
    <xf numFmtId="0" fontId="29" fillId="0" borderId="0" xfId="0" applyFont="1"/>
    <xf numFmtId="0" fontId="3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3" fontId="29" fillId="0" borderId="0" xfId="1" applyFont="1" applyAlignment="1">
      <alignment horizontal="right"/>
    </xf>
    <xf numFmtId="43" fontId="29" fillId="0" borderId="0" xfId="1" applyFont="1"/>
    <xf numFmtId="43" fontId="29" fillId="0" borderId="0" xfId="1" applyFont="1" applyAlignment="1">
      <alignment horizontal="left"/>
    </xf>
    <xf numFmtId="4" fontId="22" fillId="0" borderId="41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horizontal="right"/>
    </xf>
    <xf numFmtId="0" fontId="22" fillId="0" borderId="4" xfId="0" applyFont="1" applyBorder="1"/>
    <xf numFmtId="43" fontId="34" fillId="0" borderId="0" xfId="1" applyFont="1" applyFill="1"/>
    <xf numFmtId="49" fontId="22" fillId="0" borderId="27" xfId="0" applyNumberFormat="1" applyFont="1" applyBorder="1" applyAlignment="1">
      <alignment horizontal="center"/>
    </xf>
    <xf numFmtId="188" fontId="26" fillId="0" borderId="4" xfId="0" applyNumberFormat="1" applyFont="1" applyBorder="1" applyAlignment="1">
      <alignment horizontal="center"/>
    </xf>
    <xf numFmtId="43" fontId="22" fillId="0" borderId="4" xfId="1" applyFont="1" applyBorder="1"/>
    <xf numFmtId="188" fontId="35" fillId="0" borderId="18" xfId="0" applyNumberFormat="1" applyFont="1" applyBorder="1" applyAlignment="1">
      <alignment horizontal="center"/>
    </xf>
    <xf numFmtId="0" fontId="21" fillId="7" borderId="0" xfId="0" applyFont="1" applyFill="1" applyAlignment="1" applyProtection="1">
      <alignment wrapText="1"/>
      <protection locked="0"/>
    </xf>
    <xf numFmtId="0" fontId="47" fillId="7" borderId="40" xfId="0" applyFont="1" applyFill="1" applyBorder="1" applyAlignment="1">
      <alignment horizontal="center" vertical="center" wrapText="1"/>
    </xf>
    <xf numFmtId="0" fontId="47" fillId="7" borderId="40" xfId="0" applyFont="1" applyFill="1" applyBorder="1" applyAlignment="1">
      <alignment horizontal="right" vertical="center" wrapText="1"/>
    </xf>
    <xf numFmtId="0" fontId="49" fillId="7" borderId="40" xfId="0" applyFont="1" applyFill="1" applyBorder="1" applyAlignment="1">
      <alignment horizontal="right" vertical="center" wrapText="1"/>
    </xf>
    <xf numFmtId="0" fontId="49" fillId="7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0" fontId="1" fillId="0" borderId="0" xfId="9" applyFont="1" applyAlignment="1">
      <alignment vertical="center"/>
    </xf>
    <xf numFmtId="43" fontId="2" fillId="0" borderId="13" xfId="1" applyFont="1" applyBorder="1"/>
    <xf numFmtId="0" fontId="50" fillId="0" borderId="0" xfId="10" applyFont="1"/>
    <xf numFmtId="0" fontId="45" fillId="0" borderId="0" xfId="10" applyFont="1"/>
    <xf numFmtId="0" fontId="50" fillId="7" borderId="0" xfId="10" applyFont="1" applyFill="1" applyAlignment="1" applyProtection="1">
      <alignment wrapText="1"/>
      <protection locked="0"/>
    </xf>
    <xf numFmtId="0" fontId="22" fillId="0" borderId="42" xfId="0" applyFont="1" applyBorder="1"/>
    <xf numFmtId="0" fontId="22" fillId="0" borderId="9" xfId="0" applyFont="1" applyBorder="1"/>
    <xf numFmtId="0" fontId="22" fillId="0" borderId="43" xfId="0" applyFont="1" applyBorder="1"/>
    <xf numFmtId="4" fontId="22" fillId="0" borderId="0" xfId="0" applyNumberFormat="1" applyFont="1" applyAlignment="1">
      <alignment horizontal="right"/>
    </xf>
    <xf numFmtId="4" fontId="22" fillId="0" borderId="4" xfId="0" applyNumberFormat="1" applyFont="1" applyBorder="1" applyAlignment="1">
      <alignment horizontal="right"/>
    </xf>
    <xf numFmtId="0" fontId="22" fillId="0" borderId="10" xfId="0" applyFont="1" applyBorder="1"/>
    <xf numFmtId="0" fontId="22" fillId="0" borderId="44" xfId="0" applyFont="1" applyBorder="1"/>
    <xf numFmtId="4" fontId="22" fillId="0" borderId="13" xfId="0" applyNumberFormat="1" applyFont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22" fillId="0" borderId="6" xfId="0" applyFont="1" applyBorder="1"/>
    <xf numFmtId="0" fontId="22" fillId="0" borderId="5" xfId="0" applyFont="1" applyBorder="1"/>
    <xf numFmtId="4" fontId="22" fillId="0" borderId="7" xfId="0" applyNumberFormat="1" applyFont="1" applyBorder="1" applyAlignment="1">
      <alignment horizontal="right"/>
    </xf>
    <xf numFmtId="0" fontId="52" fillId="0" borderId="1" xfId="0" applyFont="1" applyBorder="1"/>
    <xf numFmtId="0" fontId="48" fillId="8" borderId="38" xfId="10" applyFont="1" applyFill="1" applyBorder="1" applyAlignment="1">
      <alignment horizontal="center" vertical="center" wrapText="1"/>
    </xf>
    <xf numFmtId="0" fontId="53" fillId="9" borderId="38" xfId="10" applyFont="1" applyFill="1" applyBorder="1" applyAlignment="1">
      <alignment horizontal="right" vertical="center" wrapText="1"/>
    </xf>
    <xf numFmtId="0" fontId="53" fillId="10" borderId="38" xfId="10" applyFont="1" applyFill="1" applyBorder="1" applyAlignment="1">
      <alignment horizontal="right" vertical="center" wrapText="1"/>
    </xf>
    <xf numFmtId="0" fontId="49" fillId="11" borderId="38" xfId="10" applyFont="1" applyFill="1" applyBorder="1" applyAlignment="1">
      <alignment horizontal="right" vertical="center" wrapText="1"/>
    </xf>
    <xf numFmtId="0" fontId="53" fillId="11" borderId="38" xfId="10" applyFont="1" applyFill="1" applyBorder="1" applyAlignment="1">
      <alignment horizontal="right" vertical="center" wrapText="1"/>
    </xf>
    <xf numFmtId="0" fontId="53" fillId="7" borderId="38" xfId="10" applyFont="1" applyFill="1" applyBorder="1" applyAlignment="1">
      <alignment horizontal="center" vertical="center" wrapText="1"/>
    </xf>
    <xf numFmtId="0" fontId="53" fillId="7" borderId="38" xfId="10" applyFont="1" applyFill="1" applyBorder="1" applyAlignment="1">
      <alignment horizontal="right" vertical="center" wrapText="1"/>
    </xf>
    <xf numFmtId="0" fontId="53" fillId="12" borderId="38" xfId="10" applyFont="1" applyFill="1" applyBorder="1" applyAlignment="1">
      <alignment horizontal="right" vertical="center" wrapText="1"/>
    </xf>
    <xf numFmtId="0" fontId="53" fillId="13" borderId="38" xfId="10" applyFont="1" applyFill="1" applyBorder="1" applyAlignment="1">
      <alignment horizontal="right" vertical="center" wrapText="1"/>
    </xf>
    <xf numFmtId="0" fontId="49" fillId="8" borderId="40" xfId="0" applyFont="1" applyFill="1" applyBorder="1" applyAlignment="1">
      <alignment horizontal="center" vertical="center" wrapText="1"/>
    </xf>
    <xf numFmtId="0" fontId="49" fillId="7" borderId="40" xfId="0" applyFont="1" applyFill="1" applyBorder="1" applyAlignment="1">
      <alignment horizontal="left" vertical="center" wrapText="1"/>
    </xf>
    <xf numFmtId="0" fontId="54" fillId="0" borderId="0" xfId="10" applyFont="1"/>
    <xf numFmtId="0" fontId="55" fillId="0" borderId="0" xfId="0" applyFont="1"/>
    <xf numFmtId="0" fontId="55" fillId="0" borderId="0" xfId="0" applyFont="1" applyAlignment="1">
      <alignment horizontal="center"/>
    </xf>
    <xf numFmtId="43" fontId="20" fillId="0" borderId="0" xfId="1" applyFont="1" applyFill="1" applyBorder="1"/>
    <xf numFmtId="0" fontId="25" fillId="0" borderId="0" xfId="9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29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7" fillId="4" borderId="8" xfId="0" applyFont="1" applyFill="1" applyBorder="1" applyAlignment="1">
      <alignment horizontal="center" vertical="center" wrapText="1" readingOrder="1"/>
    </xf>
    <xf numFmtId="0" fontId="27" fillId="4" borderId="9" xfId="0" applyFont="1" applyFill="1" applyBorder="1" applyAlignment="1">
      <alignment horizontal="center" vertical="center" wrapText="1" readingOrder="1"/>
    </xf>
    <xf numFmtId="0" fontId="27" fillId="4" borderId="10" xfId="0" applyFont="1" applyFill="1" applyBorder="1" applyAlignment="1">
      <alignment horizontal="center" vertical="center" wrapText="1" readingOrder="1"/>
    </xf>
    <xf numFmtId="0" fontId="27" fillId="4" borderId="6" xfId="0" applyFont="1" applyFill="1" applyBorder="1" applyAlignment="1">
      <alignment horizontal="center" vertical="top" wrapText="1" readingOrder="1"/>
    </xf>
    <xf numFmtId="0" fontId="27" fillId="4" borderId="5" xfId="0" applyFont="1" applyFill="1" applyBorder="1" applyAlignment="1">
      <alignment horizontal="center" vertical="top" wrapText="1" readingOrder="1"/>
    </xf>
    <xf numFmtId="0" fontId="27" fillId="4" borderId="7" xfId="0" applyFont="1" applyFill="1" applyBorder="1" applyAlignment="1">
      <alignment horizontal="center" vertical="top" wrapText="1" readingOrder="1"/>
    </xf>
    <xf numFmtId="0" fontId="23" fillId="4" borderId="6" xfId="0" applyFont="1" applyFill="1" applyBorder="1" applyAlignment="1">
      <alignment horizontal="center" vertical="top" wrapText="1" readingOrder="1"/>
    </xf>
    <xf numFmtId="0" fontId="23" fillId="4" borderId="7" xfId="0" applyFont="1" applyFill="1" applyBorder="1" applyAlignment="1">
      <alignment horizontal="center" vertical="top" wrapText="1" readingOrder="1"/>
    </xf>
    <xf numFmtId="43" fontId="29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5" fillId="0" borderId="3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43" fontId="35" fillId="0" borderId="15" xfId="1" applyFont="1" applyBorder="1" applyAlignment="1">
      <alignment horizontal="center" vertical="center" wrapText="1"/>
    </xf>
    <xf numFmtId="43" fontId="35" fillId="0" borderId="25" xfId="1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1" fillId="0" borderId="0" xfId="9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188" fontId="6" fillId="0" borderId="8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4" fillId="0" borderId="0" xfId="1" applyFont="1" applyFill="1" applyAlignment="1">
      <alignment horizontal="center"/>
    </xf>
    <xf numFmtId="0" fontId="48" fillId="8" borderId="38" xfId="10" applyFont="1" applyFill="1" applyBorder="1" applyAlignment="1">
      <alignment horizontal="center" vertical="center" wrapText="1"/>
    </xf>
    <xf numFmtId="0" fontId="45" fillId="0" borderId="0" xfId="10" applyFont="1" applyAlignment="1">
      <alignment horizontal="center"/>
    </xf>
    <xf numFmtId="0" fontId="49" fillId="10" borderId="38" xfId="10" applyFont="1" applyFill="1" applyBorder="1" applyAlignment="1">
      <alignment horizontal="left" vertical="center" wrapText="1"/>
    </xf>
    <xf numFmtId="0" fontId="49" fillId="9" borderId="38" xfId="10" applyFont="1" applyFill="1" applyBorder="1" applyAlignment="1">
      <alignment horizontal="left" vertical="center" wrapText="1"/>
    </xf>
    <xf numFmtId="0" fontId="49" fillId="11" borderId="38" xfId="10" applyFont="1" applyFill="1" applyBorder="1" applyAlignment="1">
      <alignment horizontal="left" vertical="center" wrapText="1"/>
    </xf>
    <xf numFmtId="0" fontId="49" fillId="12" borderId="38" xfId="10" applyFont="1" applyFill="1" applyBorder="1" applyAlignment="1">
      <alignment horizontal="left" vertical="center" wrapText="1"/>
    </xf>
    <xf numFmtId="0" fontId="49" fillId="13" borderId="38" xfId="10" applyFont="1" applyFill="1" applyBorder="1" applyAlignment="1">
      <alignment horizontal="center" vertical="center" wrapText="1"/>
    </xf>
    <xf numFmtId="0" fontId="48" fillId="7" borderId="45" xfId="10" applyFont="1" applyFill="1" applyBorder="1" applyAlignment="1">
      <alignment horizontal="left" vertical="center" wrapText="1"/>
    </xf>
    <xf numFmtId="0" fontId="43" fillId="7" borderId="0" xfId="10" applyFont="1" applyFill="1" applyAlignment="1">
      <alignment horizontal="center" vertical="center" wrapText="1"/>
    </xf>
    <xf numFmtId="0" fontId="44" fillId="7" borderId="0" xfId="10" applyFont="1" applyFill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54" fillId="0" borderId="0" xfId="10" applyFont="1" applyAlignment="1">
      <alignment horizontal="center"/>
    </xf>
    <xf numFmtId="0" fontId="46" fillId="14" borderId="0" xfId="0" applyFont="1" applyFill="1" applyAlignment="1">
      <alignment horizontal="center" vertical="center" wrapText="1"/>
    </xf>
    <xf numFmtId="0" fontId="46" fillId="1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43</xdr:row>
      <xdr:rowOff>0</xdr:rowOff>
    </xdr:from>
    <xdr:to>
      <xdr:col>9</xdr:col>
      <xdr:colOff>328083</xdr:colOff>
      <xdr:row>86</xdr:row>
      <xdr:rowOff>37049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27ABE3F-AE6F-4D16-5832-D929A30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9" y="7736417"/>
          <a:ext cx="5831414" cy="7773465"/>
        </a:xfrm>
        <a:prstGeom prst="rect">
          <a:avLst/>
        </a:prstGeom>
      </xdr:spPr>
    </xdr:pic>
    <xdr:clientData/>
  </xdr:twoCellAnchor>
  <xdr:twoCellAnchor editAs="oneCell">
    <xdr:from>
      <xdr:col>1</xdr:col>
      <xdr:colOff>30812</xdr:colOff>
      <xdr:row>0</xdr:row>
      <xdr:rowOff>42332</xdr:rowOff>
    </xdr:from>
    <xdr:to>
      <xdr:col>9</xdr:col>
      <xdr:colOff>232836</xdr:colOff>
      <xdr:row>41</xdr:row>
      <xdr:rowOff>58210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9842B1FF-2CF0-774B-29B7-E477A1A1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124823" y="885884"/>
          <a:ext cx="7392461" cy="5705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10;&#3611;&#3619;&#3632;&#3617;&#3634;&#3603;%2067\&#3619;&#3634;&#3618;&#3591;&#3634;&#3609;&#3611;&#3619;&#3632;&#3592;&#3635;&#3648;&#3604;&#3639;&#3629;&#3609;\1.&#3619;&#3634;&#3618;&#3591;&#3634;&#3609;&#3591;&#3610;&#3607;&#3604;&#3621;&#3629;&#3591;&#3627;&#3609;&#3656;&#3623;&#3618;&#3648;&#3610;&#3636;&#3585;&#3592;&#3656;&#3634;&#3618;&#3619;&#3634;&#3618;&#3648;&#3604;&#3639;&#3629;&#3609;.xls" TargetMode="External"/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1.&#3619;&#3634;&#3618;&#3591;&#3634;&#3609;&#3591;&#3610;&#3607;&#3604;&#3621;&#3629;&#3591;&#3627;&#3609;&#3656;&#3623;&#3618;&#3648;&#3610;&#3636;&#3585;&#3592;&#3656;&#3634;&#3618;&#3619;&#3634;&#3618;&#3648;&#3604;&#3639;&#3629;&#36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&#3652;&#3615;&#3621;&#3660;&#3619;&#3634;&#3618;&#3591;&#3634;&#3609;&#3592;&#3634;&#3585;%20GF/&#3619;&#3634;&#3618;&#3591;&#3634;&#3609;&#3591;&#3610;&#3607;&#3604;&#3621;&#3629;&#3591;&#3627;&#3609;&#3656;&#3623;&#3618;&#3648;&#3610;&#3636;&#3585;&#3592;&#3656;&#3634;&#3618;&#3619;&#3634;&#3618;&#3648;&#3604;&#3639;&#3629;&#3609;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ต.ค.66"/>
      <sheetName val="พ.ย.66"/>
      <sheetName val="ธ.ค.66"/>
      <sheetName val="ม.ค.6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รายงานงบทดลองหน่วยเบิกจ่ายรายเดือน</v>
          </cell>
        </row>
        <row r="2">
          <cell r="A2" t="str">
            <v>รหัสหน่วยงาน 0713 สนง.ปฏิรูปที่ดินเพื่อเกษตรกรรม</v>
          </cell>
        </row>
        <row r="3">
          <cell r="A3" t="str">
            <v>รหัสหน่วยเบิกจ่าย 000000701300067 สำนักงานการปฏิรูปที่ดินจังหวัดนครศรีธรรมราช</v>
          </cell>
        </row>
        <row r="114">
          <cell r="C114" t="str">
            <v>ปฏิรูปที่ดินจังหวัดนครศรีธรรมราช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งบทดลองหน่วยเบิกจ่ายรายเด"/>
    </sheetNames>
    <sheetDataSet>
      <sheetData sheetId="0">
        <row r="6">
          <cell r="A6" t="str">
            <v>รหัสบัญชีแยกประเภท</v>
          </cell>
          <cell r="B6" t="str">
            <v>ชื่อบัญชีแยกประเภท</v>
          </cell>
          <cell r="C6" t="str">
            <v>ยอดยกมา</v>
          </cell>
          <cell r="D6" t="str">
            <v>เดบิต</v>
          </cell>
          <cell r="E6" t="str">
            <v>เครดิต</v>
          </cell>
          <cell r="F6" t="str">
            <v>ยอดยกไป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14"/>
  <sheetViews>
    <sheetView workbookViewId="0">
      <selection activeCell="H111" sqref="H111"/>
    </sheetView>
  </sheetViews>
  <sheetFormatPr defaultRowHeight="24" x14ac:dyDescent="0.55000000000000004"/>
  <cols>
    <col min="1" max="1" width="18.75" style="62" customWidth="1"/>
    <col min="2" max="2" width="22.125" style="62" customWidth="1"/>
    <col min="3" max="6" width="13.625" style="66" customWidth="1"/>
    <col min="7" max="256" width="9" style="62"/>
    <col min="257" max="257" width="18.75" style="62" customWidth="1"/>
    <col min="258" max="258" width="22.125" style="62" customWidth="1"/>
    <col min="259" max="262" width="13.625" style="62" customWidth="1"/>
    <col min="263" max="512" width="9" style="62"/>
    <col min="513" max="513" width="18.75" style="62" customWidth="1"/>
    <col min="514" max="514" width="22.125" style="62" customWidth="1"/>
    <col min="515" max="518" width="13.625" style="62" customWidth="1"/>
    <col min="519" max="768" width="9" style="62"/>
    <col min="769" max="769" width="18.75" style="62" customWidth="1"/>
    <col min="770" max="770" width="22.125" style="62" customWidth="1"/>
    <col min="771" max="774" width="13.625" style="62" customWidth="1"/>
    <col min="775" max="1024" width="9" style="62"/>
    <col min="1025" max="1025" width="18.75" style="62" customWidth="1"/>
    <col min="1026" max="1026" width="22.125" style="62" customWidth="1"/>
    <col min="1027" max="1030" width="13.625" style="62" customWidth="1"/>
    <col min="1031" max="1280" width="9" style="62"/>
    <col min="1281" max="1281" width="18.75" style="62" customWidth="1"/>
    <col min="1282" max="1282" width="22.125" style="62" customWidth="1"/>
    <col min="1283" max="1286" width="13.625" style="62" customWidth="1"/>
    <col min="1287" max="1536" width="9" style="62"/>
    <col min="1537" max="1537" width="18.75" style="62" customWidth="1"/>
    <col min="1538" max="1538" width="22.125" style="62" customWidth="1"/>
    <col min="1539" max="1542" width="13.625" style="62" customWidth="1"/>
    <col min="1543" max="1792" width="9" style="62"/>
    <col min="1793" max="1793" width="18.75" style="62" customWidth="1"/>
    <col min="1794" max="1794" width="22.125" style="62" customWidth="1"/>
    <col min="1795" max="1798" width="13.625" style="62" customWidth="1"/>
    <col min="1799" max="2048" width="9" style="62"/>
    <col min="2049" max="2049" width="18.75" style="62" customWidth="1"/>
    <col min="2050" max="2050" width="22.125" style="62" customWidth="1"/>
    <col min="2051" max="2054" width="13.625" style="62" customWidth="1"/>
    <col min="2055" max="2304" width="9" style="62"/>
    <col min="2305" max="2305" width="18.75" style="62" customWidth="1"/>
    <col min="2306" max="2306" width="22.125" style="62" customWidth="1"/>
    <col min="2307" max="2310" width="13.625" style="62" customWidth="1"/>
    <col min="2311" max="2560" width="9" style="62"/>
    <col min="2561" max="2561" width="18.75" style="62" customWidth="1"/>
    <col min="2562" max="2562" width="22.125" style="62" customWidth="1"/>
    <col min="2563" max="2566" width="13.625" style="62" customWidth="1"/>
    <col min="2567" max="2816" width="9" style="62"/>
    <col min="2817" max="2817" width="18.75" style="62" customWidth="1"/>
    <col min="2818" max="2818" width="22.125" style="62" customWidth="1"/>
    <col min="2819" max="2822" width="13.625" style="62" customWidth="1"/>
    <col min="2823" max="3072" width="9" style="62"/>
    <col min="3073" max="3073" width="18.75" style="62" customWidth="1"/>
    <col min="3074" max="3074" width="22.125" style="62" customWidth="1"/>
    <col min="3075" max="3078" width="13.625" style="62" customWidth="1"/>
    <col min="3079" max="3328" width="9" style="62"/>
    <col min="3329" max="3329" width="18.75" style="62" customWidth="1"/>
    <col min="3330" max="3330" width="22.125" style="62" customWidth="1"/>
    <col min="3331" max="3334" width="13.625" style="62" customWidth="1"/>
    <col min="3335" max="3584" width="9" style="62"/>
    <col min="3585" max="3585" width="18.75" style="62" customWidth="1"/>
    <col min="3586" max="3586" width="22.125" style="62" customWidth="1"/>
    <col min="3587" max="3590" width="13.625" style="62" customWidth="1"/>
    <col min="3591" max="3840" width="9" style="62"/>
    <col min="3841" max="3841" width="18.75" style="62" customWidth="1"/>
    <col min="3842" max="3842" width="22.125" style="62" customWidth="1"/>
    <col min="3843" max="3846" width="13.625" style="62" customWidth="1"/>
    <col min="3847" max="4096" width="9" style="62"/>
    <col min="4097" max="4097" width="18.75" style="62" customWidth="1"/>
    <col min="4098" max="4098" width="22.125" style="62" customWidth="1"/>
    <col min="4099" max="4102" width="13.625" style="62" customWidth="1"/>
    <col min="4103" max="4352" width="9" style="62"/>
    <col min="4353" max="4353" width="18.75" style="62" customWidth="1"/>
    <col min="4354" max="4354" width="22.125" style="62" customWidth="1"/>
    <col min="4355" max="4358" width="13.625" style="62" customWidth="1"/>
    <col min="4359" max="4608" width="9" style="62"/>
    <col min="4609" max="4609" width="18.75" style="62" customWidth="1"/>
    <col min="4610" max="4610" width="22.125" style="62" customWidth="1"/>
    <col min="4611" max="4614" width="13.625" style="62" customWidth="1"/>
    <col min="4615" max="4864" width="9" style="62"/>
    <col min="4865" max="4865" width="18.75" style="62" customWidth="1"/>
    <col min="4866" max="4866" width="22.125" style="62" customWidth="1"/>
    <col min="4867" max="4870" width="13.625" style="62" customWidth="1"/>
    <col min="4871" max="5120" width="9" style="62"/>
    <col min="5121" max="5121" width="18.75" style="62" customWidth="1"/>
    <col min="5122" max="5122" width="22.125" style="62" customWidth="1"/>
    <col min="5123" max="5126" width="13.625" style="62" customWidth="1"/>
    <col min="5127" max="5376" width="9" style="62"/>
    <col min="5377" max="5377" width="18.75" style="62" customWidth="1"/>
    <col min="5378" max="5378" width="22.125" style="62" customWidth="1"/>
    <col min="5379" max="5382" width="13.625" style="62" customWidth="1"/>
    <col min="5383" max="5632" width="9" style="62"/>
    <col min="5633" max="5633" width="18.75" style="62" customWidth="1"/>
    <col min="5634" max="5634" width="22.125" style="62" customWidth="1"/>
    <col min="5635" max="5638" width="13.625" style="62" customWidth="1"/>
    <col min="5639" max="5888" width="9" style="62"/>
    <col min="5889" max="5889" width="18.75" style="62" customWidth="1"/>
    <col min="5890" max="5890" width="22.125" style="62" customWidth="1"/>
    <col min="5891" max="5894" width="13.625" style="62" customWidth="1"/>
    <col min="5895" max="6144" width="9" style="62"/>
    <col min="6145" max="6145" width="18.75" style="62" customWidth="1"/>
    <col min="6146" max="6146" width="22.125" style="62" customWidth="1"/>
    <col min="6147" max="6150" width="13.625" style="62" customWidth="1"/>
    <col min="6151" max="6400" width="9" style="62"/>
    <col min="6401" max="6401" width="18.75" style="62" customWidth="1"/>
    <col min="6402" max="6402" width="22.125" style="62" customWidth="1"/>
    <col min="6403" max="6406" width="13.625" style="62" customWidth="1"/>
    <col min="6407" max="6656" width="9" style="62"/>
    <col min="6657" max="6657" width="18.75" style="62" customWidth="1"/>
    <col min="6658" max="6658" width="22.125" style="62" customWidth="1"/>
    <col min="6659" max="6662" width="13.625" style="62" customWidth="1"/>
    <col min="6663" max="6912" width="9" style="62"/>
    <col min="6913" max="6913" width="18.75" style="62" customWidth="1"/>
    <col min="6914" max="6914" width="22.125" style="62" customWidth="1"/>
    <col min="6915" max="6918" width="13.625" style="62" customWidth="1"/>
    <col min="6919" max="7168" width="9" style="62"/>
    <col min="7169" max="7169" width="18.75" style="62" customWidth="1"/>
    <col min="7170" max="7170" width="22.125" style="62" customWidth="1"/>
    <col min="7171" max="7174" width="13.625" style="62" customWidth="1"/>
    <col min="7175" max="7424" width="9" style="62"/>
    <col min="7425" max="7425" width="18.75" style="62" customWidth="1"/>
    <col min="7426" max="7426" width="22.125" style="62" customWidth="1"/>
    <col min="7427" max="7430" width="13.625" style="62" customWidth="1"/>
    <col min="7431" max="7680" width="9" style="62"/>
    <col min="7681" max="7681" width="18.75" style="62" customWidth="1"/>
    <col min="7682" max="7682" width="22.125" style="62" customWidth="1"/>
    <col min="7683" max="7686" width="13.625" style="62" customWidth="1"/>
    <col min="7687" max="7936" width="9" style="62"/>
    <col min="7937" max="7937" width="18.75" style="62" customWidth="1"/>
    <col min="7938" max="7938" width="22.125" style="62" customWidth="1"/>
    <col min="7939" max="7942" width="13.625" style="62" customWidth="1"/>
    <col min="7943" max="8192" width="9" style="62"/>
    <col min="8193" max="8193" width="18.75" style="62" customWidth="1"/>
    <col min="8194" max="8194" width="22.125" style="62" customWidth="1"/>
    <col min="8195" max="8198" width="13.625" style="62" customWidth="1"/>
    <col min="8199" max="8448" width="9" style="62"/>
    <col min="8449" max="8449" width="18.75" style="62" customWidth="1"/>
    <col min="8450" max="8450" width="22.125" style="62" customWidth="1"/>
    <col min="8451" max="8454" width="13.625" style="62" customWidth="1"/>
    <col min="8455" max="8704" width="9" style="62"/>
    <col min="8705" max="8705" width="18.75" style="62" customWidth="1"/>
    <col min="8706" max="8706" width="22.125" style="62" customWidth="1"/>
    <col min="8707" max="8710" width="13.625" style="62" customWidth="1"/>
    <col min="8711" max="8960" width="9" style="62"/>
    <col min="8961" max="8961" width="18.75" style="62" customWidth="1"/>
    <col min="8962" max="8962" width="22.125" style="62" customWidth="1"/>
    <col min="8963" max="8966" width="13.625" style="62" customWidth="1"/>
    <col min="8967" max="9216" width="9" style="62"/>
    <col min="9217" max="9217" width="18.75" style="62" customWidth="1"/>
    <col min="9218" max="9218" width="22.125" style="62" customWidth="1"/>
    <col min="9219" max="9222" width="13.625" style="62" customWidth="1"/>
    <col min="9223" max="9472" width="9" style="62"/>
    <col min="9473" max="9473" width="18.75" style="62" customWidth="1"/>
    <col min="9474" max="9474" width="22.125" style="62" customWidth="1"/>
    <col min="9475" max="9478" width="13.625" style="62" customWidth="1"/>
    <col min="9479" max="9728" width="9" style="62"/>
    <col min="9729" max="9729" width="18.75" style="62" customWidth="1"/>
    <col min="9730" max="9730" width="22.125" style="62" customWidth="1"/>
    <col min="9731" max="9734" width="13.625" style="62" customWidth="1"/>
    <col min="9735" max="9984" width="9" style="62"/>
    <col min="9985" max="9985" width="18.75" style="62" customWidth="1"/>
    <col min="9986" max="9986" width="22.125" style="62" customWidth="1"/>
    <col min="9987" max="9990" width="13.625" style="62" customWidth="1"/>
    <col min="9991" max="10240" width="9" style="62"/>
    <col min="10241" max="10241" width="18.75" style="62" customWidth="1"/>
    <col min="10242" max="10242" width="22.125" style="62" customWidth="1"/>
    <col min="10243" max="10246" width="13.625" style="62" customWidth="1"/>
    <col min="10247" max="10496" width="9" style="62"/>
    <col min="10497" max="10497" width="18.75" style="62" customWidth="1"/>
    <col min="10498" max="10498" width="22.125" style="62" customWidth="1"/>
    <col min="10499" max="10502" width="13.625" style="62" customWidth="1"/>
    <col min="10503" max="10752" width="9" style="62"/>
    <col min="10753" max="10753" width="18.75" style="62" customWidth="1"/>
    <col min="10754" max="10754" width="22.125" style="62" customWidth="1"/>
    <col min="10755" max="10758" width="13.625" style="62" customWidth="1"/>
    <col min="10759" max="11008" width="9" style="62"/>
    <col min="11009" max="11009" width="18.75" style="62" customWidth="1"/>
    <col min="11010" max="11010" width="22.125" style="62" customWidth="1"/>
    <col min="11011" max="11014" width="13.625" style="62" customWidth="1"/>
    <col min="11015" max="11264" width="9" style="62"/>
    <col min="11265" max="11265" width="18.75" style="62" customWidth="1"/>
    <col min="11266" max="11266" width="22.125" style="62" customWidth="1"/>
    <col min="11267" max="11270" width="13.625" style="62" customWidth="1"/>
    <col min="11271" max="11520" width="9" style="62"/>
    <col min="11521" max="11521" width="18.75" style="62" customWidth="1"/>
    <col min="11522" max="11522" width="22.125" style="62" customWidth="1"/>
    <col min="11523" max="11526" width="13.625" style="62" customWidth="1"/>
    <col min="11527" max="11776" width="9" style="62"/>
    <col min="11777" max="11777" width="18.75" style="62" customWidth="1"/>
    <col min="11778" max="11778" width="22.125" style="62" customWidth="1"/>
    <col min="11779" max="11782" width="13.625" style="62" customWidth="1"/>
    <col min="11783" max="12032" width="9" style="62"/>
    <col min="12033" max="12033" width="18.75" style="62" customWidth="1"/>
    <col min="12034" max="12034" width="22.125" style="62" customWidth="1"/>
    <col min="12035" max="12038" width="13.625" style="62" customWidth="1"/>
    <col min="12039" max="12288" width="9" style="62"/>
    <col min="12289" max="12289" width="18.75" style="62" customWidth="1"/>
    <col min="12290" max="12290" width="22.125" style="62" customWidth="1"/>
    <col min="12291" max="12294" width="13.625" style="62" customWidth="1"/>
    <col min="12295" max="12544" width="9" style="62"/>
    <col min="12545" max="12545" width="18.75" style="62" customWidth="1"/>
    <col min="12546" max="12546" width="22.125" style="62" customWidth="1"/>
    <col min="12547" max="12550" width="13.625" style="62" customWidth="1"/>
    <col min="12551" max="12800" width="9" style="62"/>
    <col min="12801" max="12801" width="18.75" style="62" customWidth="1"/>
    <col min="12802" max="12802" width="22.125" style="62" customWidth="1"/>
    <col min="12803" max="12806" width="13.625" style="62" customWidth="1"/>
    <col min="12807" max="13056" width="9" style="62"/>
    <col min="13057" max="13057" width="18.75" style="62" customWidth="1"/>
    <col min="13058" max="13058" width="22.125" style="62" customWidth="1"/>
    <col min="13059" max="13062" width="13.625" style="62" customWidth="1"/>
    <col min="13063" max="13312" width="9" style="62"/>
    <col min="13313" max="13313" width="18.75" style="62" customWidth="1"/>
    <col min="13314" max="13314" width="22.125" style="62" customWidth="1"/>
    <col min="13315" max="13318" width="13.625" style="62" customWidth="1"/>
    <col min="13319" max="13568" width="9" style="62"/>
    <col min="13569" max="13569" width="18.75" style="62" customWidth="1"/>
    <col min="13570" max="13570" width="22.125" style="62" customWidth="1"/>
    <col min="13571" max="13574" width="13.625" style="62" customWidth="1"/>
    <col min="13575" max="13824" width="9" style="62"/>
    <col min="13825" max="13825" width="18.75" style="62" customWidth="1"/>
    <col min="13826" max="13826" width="22.125" style="62" customWidth="1"/>
    <col min="13827" max="13830" width="13.625" style="62" customWidth="1"/>
    <col min="13831" max="14080" width="9" style="62"/>
    <col min="14081" max="14081" width="18.75" style="62" customWidth="1"/>
    <col min="14082" max="14082" width="22.125" style="62" customWidth="1"/>
    <col min="14083" max="14086" width="13.625" style="62" customWidth="1"/>
    <col min="14087" max="14336" width="9" style="62"/>
    <col min="14337" max="14337" width="18.75" style="62" customWidth="1"/>
    <col min="14338" max="14338" width="22.125" style="62" customWidth="1"/>
    <col min="14339" max="14342" width="13.625" style="62" customWidth="1"/>
    <col min="14343" max="14592" width="9" style="62"/>
    <col min="14593" max="14593" width="18.75" style="62" customWidth="1"/>
    <col min="14594" max="14594" width="22.125" style="62" customWidth="1"/>
    <col min="14595" max="14598" width="13.625" style="62" customWidth="1"/>
    <col min="14599" max="14848" width="9" style="62"/>
    <col min="14849" max="14849" width="18.75" style="62" customWidth="1"/>
    <col min="14850" max="14850" width="22.125" style="62" customWidth="1"/>
    <col min="14851" max="14854" width="13.625" style="62" customWidth="1"/>
    <col min="14855" max="15104" width="9" style="62"/>
    <col min="15105" max="15105" width="18.75" style="62" customWidth="1"/>
    <col min="15106" max="15106" width="22.125" style="62" customWidth="1"/>
    <col min="15107" max="15110" width="13.625" style="62" customWidth="1"/>
    <col min="15111" max="15360" width="9" style="62"/>
    <col min="15361" max="15361" width="18.75" style="62" customWidth="1"/>
    <col min="15362" max="15362" width="22.125" style="62" customWidth="1"/>
    <col min="15363" max="15366" width="13.625" style="62" customWidth="1"/>
    <col min="15367" max="15616" width="9" style="62"/>
    <col min="15617" max="15617" width="18.75" style="62" customWidth="1"/>
    <col min="15618" max="15618" width="22.125" style="62" customWidth="1"/>
    <col min="15619" max="15622" width="13.625" style="62" customWidth="1"/>
    <col min="15623" max="15872" width="9" style="62"/>
    <col min="15873" max="15873" width="18.75" style="62" customWidth="1"/>
    <col min="15874" max="15874" width="22.125" style="62" customWidth="1"/>
    <col min="15875" max="15878" width="13.625" style="62" customWidth="1"/>
    <col min="15879" max="16128" width="9" style="62"/>
    <col min="16129" max="16129" width="18.75" style="62" customWidth="1"/>
    <col min="16130" max="16130" width="22.125" style="62" customWidth="1"/>
    <col min="16131" max="16134" width="13.625" style="62" customWidth="1"/>
    <col min="16135" max="16384" width="9" style="62"/>
  </cols>
  <sheetData>
    <row r="1" spans="1:6" x14ac:dyDescent="0.55000000000000004">
      <c r="A1" s="210" t="str">
        <f>[1]ธ.ค.66!A1</f>
        <v>รายงานงบทดลองหน่วยเบิกจ่ายรายเดือน</v>
      </c>
      <c r="B1" s="210"/>
      <c r="C1" s="210"/>
      <c r="D1" s="210"/>
      <c r="E1" s="210"/>
      <c r="F1" s="210"/>
    </row>
    <row r="2" spans="1:6" x14ac:dyDescent="0.55000000000000004">
      <c r="A2" s="210" t="str">
        <f>[1]ธ.ค.66!A2</f>
        <v>รหัสหน่วยงาน 0713 สนง.ปฏิรูปที่ดินเพื่อเกษตรกรรม</v>
      </c>
      <c r="B2" s="210"/>
      <c r="C2" s="210"/>
      <c r="D2" s="210"/>
      <c r="E2" s="210"/>
      <c r="F2" s="210"/>
    </row>
    <row r="3" spans="1:6" x14ac:dyDescent="0.55000000000000004">
      <c r="A3" s="210" t="str">
        <f>[1]ธ.ค.66!A3</f>
        <v>รหัสหน่วยเบิกจ่าย 000000701300067 สำนักงานการปฏิรูปที่ดินจังหวัดนครศรีธรรมราช</v>
      </c>
      <c r="B3" s="210"/>
      <c r="C3" s="210"/>
      <c r="D3" s="210"/>
      <c r="E3" s="210"/>
      <c r="F3" s="210"/>
    </row>
    <row r="4" spans="1:6" x14ac:dyDescent="0.55000000000000004">
      <c r="A4" s="210" t="s">
        <v>180</v>
      </c>
      <c r="B4" s="210"/>
      <c r="C4" s="210"/>
      <c r="D4" s="210"/>
      <c r="E4" s="210"/>
      <c r="F4" s="210"/>
    </row>
    <row r="5" spans="1:6" ht="28.5" customHeight="1" x14ac:dyDescent="0.55000000000000004">
      <c r="A5" s="68" t="str">
        <f>[2]รายงานงบทดลองหน่วยเบิกจ่ายรายเด!A6</f>
        <v>รหัสบัญชีแยกประเภท</v>
      </c>
      <c r="B5" s="68" t="str">
        <f>[2]รายงานงบทดลองหน่วยเบิกจ่ายรายเด!B6</f>
        <v>ชื่อบัญชีแยกประเภท</v>
      </c>
      <c r="C5" s="68" t="str">
        <f>[2]รายงานงบทดลองหน่วยเบิกจ่ายรายเด!C6</f>
        <v>ยอดยกมา</v>
      </c>
      <c r="D5" s="68" t="str">
        <f>[2]รายงานงบทดลองหน่วยเบิกจ่ายรายเด!D6</f>
        <v>เดบิต</v>
      </c>
      <c r="E5" s="68" t="str">
        <f>[2]รายงานงบทดลองหน่วยเบิกจ่ายรายเด!E6</f>
        <v>เครดิต</v>
      </c>
      <c r="F5" s="68" t="str">
        <f>[2]รายงานงบทดลองหน่วยเบิกจ่ายรายเด!F6</f>
        <v>ยอดยกไป</v>
      </c>
    </row>
    <row r="6" spans="1:6" ht="21.75" customHeight="1" x14ac:dyDescent="0.55000000000000004">
      <c r="A6" s="69" t="s">
        <v>181</v>
      </c>
      <c r="B6" s="70" t="s">
        <v>32</v>
      </c>
      <c r="C6" s="71">
        <v>0</v>
      </c>
      <c r="D6" s="72">
        <v>45966.14</v>
      </c>
      <c r="E6" s="71">
        <v>-45966.14</v>
      </c>
      <c r="F6" s="72">
        <v>0</v>
      </c>
    </row>
    <row r="7" spans="1:6" ht="21.75" customHeight="1" x14ac:dyDescent="0.55000000000000004">
      <c r="A7" s="73" t="s">
        <v>182</v>
      </c>
      <c r="B7" s="55" t="s">
        <v>183</v>
      </c>
      <c r="C7" s="74">
        <v>25000</v>
      </c>
      <c r="D7" s="56">
        <v>0</v>
      </c>
      <c r="E7" s="74">
        <v>0</v>
      </c>
      <c r="F7" s="56">
        <v>25000</v>
      </c>
    </row>
    <row r="8" spans="1:6" ht="21.75" customHeight="1" x14ac:dyDescent="0.55000000000000004">
      <c r="A8" s="73" t="s">
        <v>184</v>
      </c>
      <c r="B8" s="55" t="s">
        <v>185</v>
      </c>
      <c r="C8" s="74">
        <v>0</v>
      </c>
      <c r="D8" s="56">
        <v>58073.57</v>
      </c>
      <c r="E8" s="74">
        <v>-58073.57</v>
      </c>
      <c r="F8" s="56">
        <v>0</v>
      </c>
    </row>
    <row r="9" spans="1:6" ht="21.75" customHeight="1" x14ac:dyDescent="0.55000000000000004">
      <c r="A9" s="73" t="s">
        <v>186</v>
      </c>
      <c r="B9" s="55" t="s">
        <v>187</v>
      </c>
      <c r="C9" s="75">
        <v>0</v>
      </c>
      <c r="D9" s="76">
        <v>13580</v>
      </c>
      <c r="E9" s="75">
        <v>-13580</v>
      </c>
      <c r="F9" s="56">
        <v>0</v>
      </c>
    </row>
    <row r="10" spans="1:6" ht="21.75" customHeight="1" x14ac:dyDescent="0.55000000000000004">
      <c r="A10" s="73" t="s">
        <v>188</v>
      </c>
      <c r="B10" s="55" t="s">
        <v>189</v>
      </c>
      <c r="C10" s="75">
        <v>725800.42</v>
      </c>
      <c r="D10" s="76">
        <v>934340.14</v>
      </c>
      <c r="E10" s="75">
        <v>-194345.52</v>
      </c>
      <c r="F10" s="76">
        <v>1465795.04</v>
      </c>
    </row>
    <row r="11" spans="1:6" ht="21.75" customHeight="1" x14ac:dyDescent="0.55000000000000004">
      <c r="A11" s="73" t="s">
        <v>190</v>
      </c>
      <c r="B11" s="55" t="s">
        <v>191</v>
      </c>
      <c r="C11" s="74">
        <v>0</v>
      </c>
      <c r="D11" s="56">
        <v>13607.43</v>
      </c>
      <c r="E11" s="74">
        <v>-13607.43</v>
      </c>
      <c r="F11" s="56">
        <v>0</v>
      </c>
    </row>
    <row r="12" spans="1:6" ht="21.75" customHeight="1" x14ac:dyDescent="0.55000000000000004">
      <c r="A12" s="73" t="s">
        <v>192</v>
      </c>
      <c r="B12" s="55" t="s">
        <v>193</v>
      </c>
      <c r="C12" s="74">
        <v>0</v>
      </c>
      <c r="D12" s="56">
        <v>248288.51</v>
      </c>
      <c r="E12" s="74">
        <v>-248288.51</v>
      </c>
      <c r="F12" s="56">
        <v>0</v>
      </c>
    </row>
    <row r="13" spans="1:6" ht="21.75" customHeight="1" x14ac:dyDescent="0.55000000000000004">
      <c r="A13" s="73" t="s">
        <v>194</v>
      </c>
      <c r="B13" s="55" t="s">
        <v>195</v>
      </c>
      <c r="C13" s="74">
        <v>0</v>
      </c>
      <c r="D13" s="56">
        <v>116705.78</v>
      </c>
      <c r="E13" s="74">
        <v>-116705.78</v>
      </c>
      <c r="F13" s="56">
        <v>0</v>
      </c>
    </row>
    <row r="14" spans="1:6" ht="21.75" customHeight="1" x14ac:dyDescent="0.55000000000000004">
      <c r="A14" s="73" t="s">
        <v>196</v>
      </c>
      <c r="B14" s="55" t="s">
        <v>197</v>
      </c>
      <c r="C14" s="74">
        <v>0</v>
      </c>
      <c r="D14" s="56">
        <v>0</v>
      </c>
      <c r="E14" s="74">
        <v>0</v>
      </c>
      <c r="F14" s="56">
        <v>0</v>
      </c>
    </row>
    <row r="15" spans="1:6" ht="21.75" customHeight="1" x14ac:dyDescent="0.55000000000000004">
      <c r="A15" s="73" t="s">
        <v>198</v>
      </c>
      <c r="B15" s="55" t="s">
        <v>199</v>
      </c>
      <c r="C15" s="74">
        <v>0</v>
      </c>
      <c r="D15" s="56">
        <v>375029.29</v>
      </c>
      <c r="E15" s="74">
        <v>-375029.29</v>
      </c>
      <c r="F15" s="56">
        <v>0</v>
      </c>
    </row>
    <row r="16" spans="1:6" ht="21.75" customHeight="1" x14ac:dyDescent="0.55000000000000004">
      <c r="A16" s="73" t="s">
        <v>200</v>
      </c>
      <c r="B16" s="55" t="s">
        <v>201</v>
      </c>
      <c r="C16" s="74">
        <v>0</v>
      </c>
      <c r="D16" s="56">
        <v>0</v>
      </c>
      <c r="E16" s="74">
        <v>0</v>
      </c>
      <c r="F16" s="56">
        <v>0</v>
      </c>
    </row>
    <row r="17" spans="1:6" ht="21.75" customHeight="1" x14ac:dyDescent="0.55000000000000004">
      <c r="A17" s="73" t="s">
        <v>202</v>
      </c>
      <c r="B17" s="55" t="s">
        <v>203</v>
      </c>
      <c r="C17" s="74">
        <v>5660848.6500000004</v>
      </c>
      <c r="D17" s="56">
        <v>0</v>
      </c>
      <c r="E17" s="74">
        <v>0</v>
      </c>
      <c r="F17" s="56">
        <v>5660848.6500000004</v>
      </c>
    </row>
    <row r="18" spans="1:6" ht="21.75" customHeight="1" x14ac:dyDescent="0.55000000000000004">
      <c r="A18" s="73" t="s">
        <v>204</v>
      </c>
      <c r="B18" s="55" t="s">
        <v>205</v>
      </c>
      <c r="C18" s="74">
        <v>-1657735.79</v>
      </c>
      <c r="D18" s="56">
        <v>0</v>
      </c>
      <c r="E18" s="74">
        <v>-23973.54</v>
      </c>
      <c r="F18" s="56">
        <v>-1681709.33</v>
      </c>
    </row>
    <row r="19" spans="1:6" ht="21.75" customHeight="1" x14ac:dyDescent="0.55000000000000004">
      <c r="A19" s="73" t="s">
        <v>206</v>
      </c>
      <c r="B19" s="55" t="s">
        <v>207</v>
      </c>
      <c r="C19" s="74">
        <v>1618000</v>
      </c>
      <c r="D19" s="56">
        <v>0</v>
      </c>
      <c r="E19" s="74">
        <v>0</v>
      </c>
      <c r="F19" s="56">
        <v>1618000</v>
      </c>
    </row>
    <row r="20" spans="1:6" ht="21.75" customHeight="1" x14ac:dyDescent="0.55000000000000004">
      <c r="A20" s="73" t="s">
        <v>208</v>
      </c>
      <c r="B20" s="55" t="s">
        <v>209</v>
      </c>
      <c r="C20" s="74">
        <v>-916283.04</v>
      </c>
      <c r="D20" s="56">
        <v>0</v>
      </c>
      <c r="E20" s="74">
        <v>-5051.0600000000004</v>
      </c>
      <c r="F20" s="56">
        <v>-921334.1</v>
      </c>
    </row>
    <row r="21" spans="1:6" ht="21.75" customHeight="1" x14ac:dyDescent="0.55000000000000004">
      <c r="A21" s="73" t="s">
        <v>210</v>
      </c>
      <c r="B21" s="55" t="s">
        <v>211</v>
      </c>
      <c r="C21" s="74">
        <v>3471667.27</v>
      </c>
      <c r="D21" s="56">
        <v>0</v>
      </c>
      <c r="E21" s="74">
        <v>0</v>
      </c>
      <c r="F21" s="56">
        <v>3471667.27</v>
      </c>
    </row>
    <row r="22" spans="1:6" ht="21.75" customHeight="1" x14ac:dyDescent="0.55000000000000004">
      <c r="A22" s="73" t="s">
        <v>212</v>
      </c>
      <c r="B22" s="55" t="s">
        <v>213</v>
      </c>
      <c r="C22" s="74">
        <v>-697146.38</v>
      </c>
      <c r="D22" s="56">
        <v>0</v>
      </c>
      <c r="E22" s="74">
        <v>-19117.7</v>
      </c>
      <c r="F22" s="56">
        <v>-716264.08</v>
      </c>
    </row>
    <row r="23" spans="1:6" ht="21.75" customHeight="1" x14ac:dyDescent="0.55000000000000004">
      <c r="A23" s="73" t="s">
        <v>214</v>
      </c>
      <c r="B23" s="55" t="s">
        <v>215</v>
      </c>
      <c r="C23" s="74">
        <v>694480</v>
      </c>
      <c r="D23" s="56">
        <v>0</v>
      </c>
      <c r="E23" s="74">
        <v>0</v>
      </c>
      <c r="F23" s="56">
        <v>694480</v>
      </c>
    </row>
    <row r="24" spans="1:6" ht="21.75" customHeight="1" x14ac:dyDescent="0.55000000000000004">
      <c r="A24" s="73" t="s">
        <v>216</v>
      </c>
      <c r="B24" s="55" t="s">
        <v>217</v>
      </c>
      <c r="C24" s="74">
        <v>-371060.34</v>
      </c>
      <c r="D24" s="56">
        <v>0</v>
      </c>
      <c r="E24" s="74">
        <v>-4951.28</v>
      </c>
      <c r="F24" s="56">
        <v>-376011.62</v>
      </c>
    </row>
    <row r="25" spans="1:6" ht="21.75" customHeight="1" x14ac:dyDescent="0.55000000000000004">
      <c r="A25" s="73" t="s">
        <v>218</v>
      </c>
      <c r="B25" s="55" t="s">
        <v>219</v>
      </c>
      <c r="C25" s="74">
        <v>6347200</v>
      </c>
      <c r="D25" s="56">
        <v>0</v>
      </c>
      <c r="E25" s="74">
        <v>0</v>
      </c>
      <c r="F25" s="56">
        <v>6347200</v>
      </c>
    </row>
    <row r="26" spans="1:6" ht="21.75" customHeight="1" x14ac:dyDescent="0.55000000000000004">
      <c r="A26" s="73" t="s">
        <v>220</v>
      </c>
      <c r="B26" s="55" t="s">
        <v>221</v>
      </c>
      <c r="C26" s="74">
        <v>-4654714.1500000004</v>
      </c>
      <c r="D26" s="56">
        <v>0</v>
      </c>
      <c r="E26" s="74">
        <v>-49847.46</v>
      </c>
      <c r="F26" s="56">
        <v>-4704561.6100000003</v>
      </c>
    </row>
    <row r="27" spans="1:6" ht="21.75" customHeight="1" x14ac:dyDescent="0.55000000000000004">
      <c r="A27" s="73" t="s">
        <v>222</v>
      </c>
      <c r="B27" s="55" t="s">
        <v>223</v>
      </c>
      <c r="C27" s="74">
        <v>497089.29</v>
      </c>
      <c r="D27" s="56">
        <v>0</v>
      </c>
      <c r="E27" s="74">
        <v>0</v>
      </c>
      <c r="F27" s="56">
        <v>497089.29</v>
      </c>
    </row>
    <row r="28" spans="1:6" ht="21.75" customHeight="1" x14ac:dyDescent="0.55000000000000004">
      <c r="A28" s="73" t="s">
        <v>224</v>
      </c>
      <c r="B28" s="55" t="s">
        <v>225</v>
      </c>
      <c r="C28" s="74">
        <v>-458949.73</v>
      </c>
      <c r="D28" s="56">
        <v>0</v>
      </c>
      <c r="E28" s="74">
        <v>-2375.54</v>
      </c>
      <c r="F28" s="56">
        <v>-461325.27</v>
      </c>
    </row>
    <row r="29" spans="1:6" ht="21.75" customHeight="1" x14ac:dyDescent="0.55000000000000004">
      <c r="A29" s="73" t="s">
        <v>226</v>
      </c>
      <c r="B29" s="55" t="s">
        <v>227</v>
      </c>
      <c r="C29" s="74">
        <v>58390</v>
      </c>
      <c r="D29" s="56">
        <v>0</v>
      </c>
      <c r="E29" s="74">
        <v>0</v>
      </c>
      <c r="F29" s="56">
        <v>58390</v>
      </c>
    </row>
    <row r="30" spans="1:6" ht="21.75" customHeight="1" x14ac:dyDescent="0.55000000000000004">
      <c r="A30" s="73" t="s">
        <v>228</v>
      </c>
      <c r="B30" s="55" t="s">
        <v>229</v>
      </c>
      <c r="C30" s="74">
        <v>-52938.07</v>
      </c>
      <c r="D30" s="56">
        <v>0</v>
      </c>
      <c r="E30" s="74">
        <v>-583.77</v>
      </c>
      <c r="F30" s="56">
        <v>-53521.84</v>
      </c>
    </row>
    <row r="31" spans="1:6" ht="21.75" customHeight="1" x14ac:dyDescent="0.55000000000000004">
      <c r="A31" s="73" t="s">
        <v>230</v>
      </c>
      <c r="B31" s="55" t="s">
        <v>231</v>
      </c>
      <c r="C31" s="74">
        <v>502660</v>
      </c>
      <c r="D31" s="56">
        <v>0</v>
      </c>
      <c r="E31" s="74">
        <v>0</v>
      </c>
      <c r="F31" s="56">
        <v>502660</v>
      </c>
    </row>
    <row r="32" spans="1:6" ht="21.75" customHeight="1" x14ac:dyDescent="0.55000000000000004">
      <c r="A32" s="73" t="s">
        <v>232</v>
      </c>
      <c r="B32" s="55" t="s">
        <v>233</v>
      </c>
      <c r="C32" s="74">
        <v>0</v>
      </c>
      <c r="D32" s="56">
        <v>0</v>
      </c>
      <c r="E32" s="74">
        <v>0</v>
      </c>
      <c r="F32" s="56">
        <v>0</v>
      </c>
    </row>
    <row r="33" spans="1:6" ht="21.75" customHeight="1" x14ac:dyDescent="0.55000000000000004">
      <c r="A33" s="73" t="s">
        <v>234</v>
      </c>
      <c r="B33" s="55" t="s">
        <v>235</v>
      </c>
      <c r="C33" s="74">
        <v>-469719.72</v>
      </c>
      <c r="D33" s="56">
        <v>0</v>
      </c>
      <c r="E33" s="74">
        <v>-711.87</v>
      </c>
      <c r="F33" s="56">
        <v>-470431.59</v>
      </c>
    </row>
    <row r="34" spans="1:6" ht="21.75" customHeight="1" x14ac:dyDescent="0.55000000000000004">
      <c r="A34" s="73" t="s">
        <v>236</v>
      </c>
      <c r="B34" s="55" t="s">
        <v>237</v>
      </c>
      <c r="C34" s="74">
        <v>57800</v>
      </c>
      <c r="D34" s="56">
        <v>0</v>
      </c>
      <c r="E34" s="74">
        <v>0</v>
      </c>
      <c r="F34" s="56">
        <v>57800</v>
      </c>
    </row>
    <row r="35" spans="1:6" ht="21.75" customHeight="1" x14ac:dyDescent="0.55000000000000004">
      <c r="A35" s="73" t="s">
        <v>238</v>
      </c>
      <c r="B35" s="55" t="s">
        <v>239</v>
      </c>
      <c r="C35" s="74">
        <v>-56142.86</v>
      </c>
      <c r="D35" s="56">
        <v>0</v>
      </c>
      <c r="E35" s="74">
        <v>-42.35</v>
      </c>
      <c r="F35" s="56">
        <v>-56185.21</v>
      </c>
    </row>
    <row r="36" spans="1:6" ht="21.75" customHeight="1" x14ac:dyDescent="0.55000000000000004">
      <c r="A36" s="73" t="s">
        <v>240</v>
      </c>
      <c r="B36" s="55" t="s">
        <v>241</v>
      </c>
      <c r="C36" s="74">
        <v>1073681.79</v>
      </c>
      <c r="D36" s="56">
        <v>0</v>
      </c>
      <c r="E36" s="74">
        <v>0</v>
      </c>
      <c r="F36" s="56">
        <v>1073681.79</v>
      </c>
    </row>
    <row r="37" spans="1:6" ht="21.75" customHeight="1" x14ac:dyDescent="0.55000000000000004">
      <c r="A37" s="73" t="s">
        <v>242</v>
      </c>
      <c r="B37" s="55" t="s">
        <v>243</v>
      </c>
      <c r="C37" s="74">
        <v>0</v>
      </c>
      <c r="D37" s="56">
        <v>0</v>
      </c>
      <c r="E37" s="74">
        <v>0</v>
      </c>
      <c r="F37" s="56">
        <v>0</v>
      </c>
    </row>
    <row r="38" spans="1:6" ht="21.75" customHeight="1" x14ac:dyDescent="0.55000000000000004">
      <c r="A38" s="73" t="s">
        <v>244</v>
      </c>
      <c r="B38" s="55" t="s">
        <v>245</v>
      </c>
      <c r="C38" s="74">
        <v>-808044.57</v>
      </c>
      <c r="D38" s="56">
        <v>0</v>
      </c>
      <c r="E38" s="74">
        <v>-10740.95</v>
      </c>
      <c r="F38" s="56">
        <v>-818785.52</v>
      </c>
    </row>
    <row r="39" spans="1:6" ht="21.75" customHeight="1" x14ac:dyDescent="0.55000000000000004">
      <c r="A39" s="73" t="s">
        <v>246</v>
      </c>
      <c r="B39" s="55" t="s">
        <v>247</v>
      </c>
      <c r="C39" s="74">
        <v>40300</v>
      </c>
      <c r="D39" s="56">
        <v>0</v>
      </c>
      <c r="E39" s="74">
        <v>0</v>
      </c>
      <c r="F39" s="56">
        <v>40300</v>
      </c>
    </row>
    <row r="40" spans="1:6" ht="21.75" customHeight="1" x14ac:dyDescent="0.55000000000000004">
      <c r="A40" s="73" t="s">
        <v>248</v>
      </c>
      <c r="B40" s="55" t="s">
        <v>249</v>
      </c>
      <c r="C40" s="74">
        <v>-40298</v>
      </c>
      <c r="D40" s="56">
        <v>0</v>
      </c>
      <c r="E40" s="74">
        <v>0</v>
      </c>
      <c r="F40" s="56">
        <v>-40298</v>
      </c>
    </row>
    <row r="41" spans="1:6" ht="21.75" customHeight="1" x14ac:dyDescent="0.55000000000000004">
      <c r="A41" s="73" t="s">
        <v>250</v>
      </c>
      <c r="B41" s="55" t="s">
        <v>251</v>
      </c>
      <c r="C41" s="74">
        <v>14000</v>
      </c>
      <c r="D41" s="56">
        <v>0</v>
      </c>
      <c r="E41" s="74">
        <v>0</v>
      </c>
      <c r="F41" s="56">
        <v>14000</v>
      </c>
    </row>
    <row r="42" spans="1:6" ht="21.75" customHeight="1" x14ac:dyDescent="0.55000000000000004">
      <c r="A42" s="73" t="s">
        <v>252</v>
      </c>
      <c r="B42" s="55" t="s">
        <v>253</v>
      </c>
      <c r="C42" s="74">
        <v>-13999</v>
      </c>
      <c r="D42" s="56">
        <v>0</v>
      </c>
      <c r="E42" s="74">
        <v>0</v>
      </c>
      <c r="F42" s="56">
        <v>-13999</v>
      </c>
    </row>
    <row r="43" spans="1:6" ht="21.75" customHeight="1" x14ac:dyDescent="0.55000000000000004">
      <c r="A43" s="73" t="s">
        <v>254</v>
      </c>
      <c r="B43" s="55" t="s">
        <v>255</v>
      </c>
      <c r="C43" s="74">
        <v>3424000</v>
      </c>
      <c r="D43" s="56">
        <v>0</v>
      </c>
      <c r="E43" s="74">
        <v>0</v>
      </c>
      <c r="F43" s="56">
        <v>3424000</v>
      </c>
    </row>
    <row r="44" spans="1:6" ht="21.75" customHeight="1" x14ac:dyDescent="0.55000000000000004">
      <c r="A44" s="73" t="s">
        <v>256</v>
      </c>
      <c r="B44" s="55" t="s">
        <v>257</v>
      </c>
      <c r="C44" s="74">
        <v>-3423700</v>
      </c>
      <c r="D44" s="56">
        <v>0</v>
      </c>
      <c r="E44" s="74">
        <v>0</v>
      </c>
      <c r="F44" s="56">
        <v>-3423700</v>
      </c>
    </row>
    <row r="45" spans="1:6" ht="21.75" customHeight="1" x14ac:dyDescent="0.55000000000000004">
      <c r="A45" s="73" t="s">
        <v>258</v>
      </c>
      <c r="B45" s="55" t="s">
        <v>259</v>
      </c>
      <c r="C45" s="74">
        <v>0</v>
      </c>
      <c r="D45" s="56">
        <v>0</v>
      </c>
      <c r="E45" s="74">
        <v>0</v>
      </c>
      <c r="F45" s="56">
        <v>0</v>
      </c>
    </row>
    <row r="46" spans="1:6" ht="21.75" customHeight="1" x14ac:dyDescent="0.55000000000000004">
      <c r="A46" s="73" t="s">
        <v>260</v>
      </c>
      <c r="B46" s="55" t="s">
        <v>261</v>
      </c>
      <c r="C46" s="74">
        <v>0</v>
      </c>
      <c r="D46" s="56">
        <v>199349.99</v>
      </c>
      <c r="E46" s="74">
        <v>-199349.99</v>
      </c>
      <c r="F46" s="56">
        <v>0</v>
      </c>
    </row>
    <row r="47" spans="1:6" ht="21.75" customHeight="1" x14ac:dyDescent="0.55000000000000004">
      <c r="A47" s="73" t="s">
        <v>262</v>
      </c>
      <c r="B47" s="55" t="s">
        <v>263</v>
      </c>
      <c r="C47" s="74">
        <v>0</v>
      </c>
      <c r="D47" s="56">
        <v>16000</v>
      </c>
      <c r="E47" s="74">
        <v>-16000</v>
      </c>
      <c r="F47" s="56">
        <v>0</v>
      </c>
    </row>
    <row r="48" spans="1:6" ht="21.75" customHeight="1" x14ac:dyDescent="0.55000000000000004">
      <c r="A48" s="73" t="s">
        <v>264</v>
      </c>
      <c r="B48" s="55" t="s">
        <v>265</v>
      </c>
      <c r="C48" s="74">
        <v>0</v>
      </c>
      <c r="D48" s="56">
        <v>27542.21</v>
      </c>
      <c r="E48" s="74">
        <v>-27542.21</v>
      </c>
      <c r="F48" s="56">
        <v>0</v>
      </c>
    </row>
    <row r="49" spans="1:6" ht="21.75" customHeight="1" x14ac:dyDescent="0.55000000000000004">
      <c r="A49" s="73" t="s">
        <v>266</v>
      </c>
      <c r="B49" s="55" t="s">
        <v>267</v>
      </c>
      <c r="C49" s="74">
        <v>0</v>
      </c>
      <c r="D49" s="56">
        <v>0</v>
      </c>
      <c r="E49" s="74">
        <v>0</v>
      </c>
      <c r="F49" s="56">
        <v>0</v>
      </c>
    </row>
    <row r="50" spans="1:6" ht="21.75" customHeight="1" x14ac:dyDescent="0.55000000000000004">
      <c r="A50" s="73" t="s">
        <v>268</v>
      </c>
      <c r="B50" s="55" t="s">
        <v>269</v>
      </c>
      <c r="C50" s="74">
        <v>0</v>
      </c>
      <c r="D50" s="56">
        <v>214097.3</v>
      </c>
      <c r="E50" s="74">
        <v>-214097.3</v>
      </c>
      <c r="F50" s="56">
        <v>0</v>
      </c>
    </row>
    <row r="51" spans="1:6" ht="21.75" customHeight="1" x14ac:dyDescent="0.55000000000000004">
      <c r="A51" s="73" t="s">
        <v>270</v>
      </c>
      <c r="B51" s="55" t="s">
        <v>271</v>
      </c>
      <c r="C51" s="74">
        <v>0</v>
      </c>
      <c r="D51" s="56">
        <v>0</v>
      </c>
      <c r="E51" s="74">
        <v>0</v>
      </c>
      <c r="F51" s="56">
        <v>0</v>
      </c>
    </row>
    <row r="52" spans="1:6" ht="21.75" customHeight="1" x14ac:dyDescent="0.55000000000000004">
      <c r="A52" s="73" t="s">
        <v>272</v>
      </c>
      <c r="B52" s="55" t="s">
        <v>273</v>
      </c>
      <c r="C52" s="74">
        <v>0</v>
      </c>
      <c r="D52" s="56">
        <v>351.17</v>
      </c>
      <c r="E52" s="74">
        <v>-351.17</v>
      </c>
      <c r="F52" s="56">
        <v>0</v>
      </c>
    </row>
    <row r="53" spans="1:6" ht="21.75" customHeight="1" x14ac:dyDescent="0.55000000000000004">
      <c r="A53" s="73" t="s">
        <v>274</v>
      </c>
      <c r="B53" s="55" t="s">
        <v>275</v>
      </c>
      <c r="C53" s="74">
        <v>-682360.42</v>
      </c>
      <c r="D53" s="56">
        <v>195845.52</v>
      </c>
      <c r="E53" s="74">
        <v>-935840.14</v>
      </c>
      <c r="F53" s="56">
        <v>-1422355.04</v>
      </c>
    </row>
    <row r="54" spans="1:6" ht="21.75" customHeight="1" x14ac:dyDescent="0.55000000000000004">
      <c r="A54" s="73" t="s">
        <v>276</v>
      </c>
      <c r="B54" s="55" t="s">
        <v>277</v>
      </c>
      <c r="C54" s="74">
        <v>-43440</v>
      </c>
      <c r="D54" s="56">
        <v>0</v>
      </c>
      <c r="E54" s="74">
        <v>0</v>
      </c>
      <c r="F54" s="56">
        <v>-43440</v>
      </c>
    </row>
    <row r="55" spans="1:6" ht="21.75" customHeight="1" x14ac:dyDescent="0.55000000000000004">
      <c r="A55" s="73" t="s">
        <v>278</v>
      </c>
      <c r="B55" s="55" t="s">
        <v>279</v>
      </c>
      <c r="C55" s="74">
        <v>0</v>
      </c>
      <c r="D55" s="56">
        <v>0</v>
      </c>
      <c r="E55" s="74">
        <v>0</v>
      </c>
      <c r="F55" s="56">
        <v>0</v>
      </c>
    </row>
    <row r="56" spans="1:6" ht="21.75" customHeight="1" x14ac:dyDescent="0.55000000000000004">
      <c r="A56" s="73" t="s">
        <v>280</v>
      </c>
      <c r="B56" s="55" t="s">
        <v>281</v>
      </c>
      <c r="C56" s="74">
        <v>-25000</v>
      </c>
      <c r="D56" s="56">
        <v>0</v>
      </c>
      <c r="E56" s="74">
        <v>0</v>
      </c>
      <c r="F56" s="56">
        <v>-25000</v>
      </c>
    </row>
    <row r="57" spans="1:6" ht="21.75" customHeight="1" x14ac:dyDescent="0.55000000000000004">
      <c r="A57" s="73" t="s">
        <v>282</v>
      </c>
      <c r="B57" s="55" t="s">
        <v>283</v>
      </c>
      <c r="C57" s="75">
        <v>-102367.27</v>
      </c>
      <c r="D57" s="76">
        <v>1215.53</v>
      </c>
      <c r="E57" s="75">
        <v>-472.62</v>
      </c>
      <c r="F57" s="76">
        <v>-101624.36</v>
      </c>
    </row>
    <row r="58" spans="1:6" ht="21.75" customHeight="1" x14ac:dyDescent="0.55000000000000004">
      <c r="A58" s="73" t="s">
        <v>284</v>
      </c>
      <c r="B58" s="55" t="s">
        <v>285</v>
      </c>
      <c r="C58" s="74">
        <v>-402578.49</v>
      </c>
      <c r="D58" s="56">
        <v>0</v>
      </c>
      <c r="E58" s="74">
        <v>0</v>
      </c>
      <c r="F58" s="56">
        <v>-402578.49</v>
      </c>
    </row>
    <row r="59" spans="1:6" ht="21.75" customHeight="1" x14ac:dyDescent="0.55000000000000004">
      <c r="A59" s="73" t="s">
        <v>286</v>
      </c>
      <c r="B59" s="55" t="s">
        <v>287</v>
      </c>
      <c r="C59" s="74">
        <v>-9473793.5199999996</v>
      </c>
      <c r="D59" s="56">
        <v>0</v>
      </c>
      <c r="E59" s="74">
        <v>0</v>
      </c>
      <c r="F59" s="56">
        <v>-9473793.5199999996</v>
      </c>
    </row>
    <row r="60" spans="1:6" ht="21.75" customHeight="1" x14ac:dyDescent="0.55000000000000004">
      <c r="A60" s="73" t="s">
        <v>288</v>
      </c>
      <c r="B60" s="55" t="s">
        <v>289</v>
      </c>
      <c r="C60" s="74">
        <v>648.41999999999996</v>
      </c>
      <c r="D60" s="56">
        <v>0</v>
      </c>
      <c r="E60" s="74">
        <v>0</v>
      </c>
      <c r="F60" s="56">
        <v>648.41999999999996</v>
      </c>
    </row>
    <row r="61" spans="1:6" ht="21.75" customHeight="1" x14ac:dyDescent="0.55000000000000004">
      <c r="A61" s="73" t="s">
        <v>290</v>
      </c>
      <c r="B61" s="55" t="s">
        <v>291</v>
      </c>
      <c r="C61" s="74">
        <v>-193620.78</v>
      </c>
      <c r="D61" s="56">
        <v>0</v>
      </c>
      <c r="E61" s="74">
        <v>0</v>
      </c>
      <c r="F61" s="56">
        <v>-193620.78</v>
      </c>
    </row>
    <row r="62" spans="1:6" ht="21.75" customHeight="1" x14ac:dyDescent="0.55000000000000004">
      <c r="A62" s="73" t="s">
        <v>292</v>
      </c>
      <c r="B62" s="55" t="s">
        <v>293</v>
      </c>
      <c r="C62" s="74">
        <v>-7</v>
      </c>
      <c r="D62" s="56">
        <v>0</v>
      </c>
      <c r="E62" s="74">
        <v>0</v>
      </c>
      <c r="F62" s="56">
        <v>-7</v>
      </c>
    </row>
    <row r="63" spans="1:6" ht="21.75" customHeight="1" x14ac:dyDescent="0.55000000000000004">
      <c r="A63" s="73" t="s">
        <v>294</v>
      </c>
      <c r="B63" s="55" t="s">
        <v>295</v>
      </c>
      <c r="C63" s="74">
        <v>0</v>
      </c>
      <c r="D63" s="56">
        <v>0</v>
      </c>
      <c r="E63" s="74">
        <v>-27.43</v>
      </c>
      <c r="F63" s="56">
        <v>-27.43</v>
      </c>
    </row>
    <row r="64" spans="1:6" ht="21.75" customHeight="1" x14ac:dyDescent="0.55000000000000004">
      <c r="A64" s="73" t="s">
        <v>296</v>
      </c>
      <c r="B64" s="55" t="s">
        <v>297</v>
      </c>
      <c r="C64" s="74">
        <v>-150</v>
      </c>
      <c r="D64" s="56">
        <v>0</v>
      </c>
      <c r="E64" s="74">
        <v>0</v>
      </c>
      <c r="F64" s="56">
        <v>-150</v>
      </c>
    </row>
    <row r="65" spans="1:6" ht="21.75" customHeight="1" x14ac:dyDescent="0.55000000000000004">
      <c r="A65" s="73" t="s">
        <v>298</v>
      </c>
      <c r="B65" s="55" t="s">
        <v>299</v>
      </c>
      <c r="C65" s="74">
        <v>-2204.7399999999998</v>
      </c>
      <c r="D65" s="56">
        <v>472.62</v>
      </c>
      <c r="E65" s="74">
        <v>-1215.53</v>
      </c>
      <c r="F65" s="56">
        <v>-2947.65</v>
      </c>
    </row>
    <row r="66" spans="1:6" ht="21.75" customHeight="1" x14ac:dyDescent="0.55000000000000004">
      <c r="A66" s="73" t="s">
        <v>300</v>
      </c>
      <c r="B66" s="55" t="s">
        <v>301</v>
      </c>
      <c r="C66" s="74">
        <v>-191310</v>
      </c>
      <c r="D66" s="56">
        <v>0</v>
      </c>
      <c r="E66" s="74">
        <v>-63770</v>
      </c>
      <c r="F66" s="56">
        <v>-255080</v>
      </c>
    </row>
    <row r="67" spans="1:6" ht="21.75" customHeight="1" x14ac:dyDescent="0.55000000000000004">
      <c r="A67" s="73" t="s">
        <v>302</v>
      </c>
      <c r="B67" s="55" t="s">
        <v>303</v>
      </c>
      <c r="C67" s="74">
        <v>-517167.53</v>
      </c>
      <c r="D67" s="56">
        <v>4410</v>
      </c>
      <c r="E67" s="74">
        <v>-238073.72</v>
      </c>
      <c r="F67" s="56">
        <v>-750831.25</v>
      </c>
    </row>
    <row r="68" spans="1:6" ht="21.75" customHeight="1" x14ac:dyDescent="0.55000000000000004">
      <c r="A68" s="73" t="s">
        <v>304</v>
      </c>
      <c r="B68" s="55" t="s">
        <v>305</v>
      </c>
      <c r="C68" s="74">
        <v>-24994</v>
      </c>
      <c r="D68" s="56">
        <v>0</v>
      </c>
      <c r="E68" s="74">
        <v>-4000</v>
      </c>
      <c r="F68" s="56">
        <v>-28994</v>
      </c>
    </row>
    <row r="69" spans="1:6" ht="21.75" customHeight="1" x14ac:dyDescent="0.55000000000000004">
      <c r="A69" s="73" t="s">
        <v>306</v>
      </c>
      <c r="B69" s="55" t="s">
        <v>307</v>
      </c>
      <c r="C69" s="74">
        <v>-2062122.48</v>
      </c>
      <c r="D69" s="56">
        <v>5625</v>
      </c>
      <c r="E69" s="74">
        <v>-132577.78</v>
      </c>
      <c r="F69" s="56">
        <v>-2189075.2599999998</v>
      </c>
    </row>
    <row r="70" spans="1:6" ht="21.75" customHeight="1" x14ac:dyDescent="0.55000000000000004">
      <c r="A70" s="73" t="s">
        <v>308</v>
      </c>
      <c r="B70" s="55" t="s">
        <v>309</v>
      </c>
      <c r="C70" s="74">
        <v>-854330.95</v>
      </c>
      <c r="D70" s="56">
        <v>0</v>
      </c>
      <c r="E70" s="74">
        <v>-58046.14</v>
      </c>
      <c r="F70" s="56">
        <v>-912377.09</v>
      </c>
    </row>
    <row r="71" spans="1:6" ht="21.75" customHeight="1" x14ac:dyDescent="0.55000000000000004">
      <c r="A71" s="73" t="s">
        <v>310</v>
      </c>
      <c r="B71" s="55" t="s">
        <v>311</v>
      </c>
      <c r="C71" s="74">
        <v>750</v>
      </c>
      <c r="D71" s="56">
        <v>0</v>
      </c>
      <c r="E71" s="74">
        <v>0</v>
      </c>
      <c r="F71" s="56">
        <v>750</v>
      </c>
    </row>
    <row r="72" spans="1:6" ht="21.75" customHeight="1" x14ac:dyDescent="0.55000000000000004">
      <c r="A72" s="73" t="s">
        <v>312</v>
      </c>
      <c r="B72" s="55" t="s">
        <v>313</v>
      </c>
      <c r="C72" s="74">
        <v>191310</v>
      </c>
      <c r="D72" s="56">
        <v>63770</v>
      </c>
      <c r="E72" s="74">
        <v>0</v>
      </c>
      <c r="F72" s="56">
        <v>255080</v>
      </c>
    </row>
    <row r="73" spans="1:6" ht="21.75" customHeight="1" x14ac:dyDescent="0.55000000000000004">
      <c r="A73" s="73" t="s">
        <v>314</v>
      </c>
      <c r="B73" s="55" t="s">
        <v>315</v>
      </c>
      <c r="C73" s="74">
        <v>6750</v>
      </c>
      <c r="D73" s="56">
        <v>2250</v>
      </c>
      <c r="E73" s="74">
        <v>0</v>
      </c>
      <c r="F73" s="56">
        <v>9000</v>
      </c>
    </row>
    <row r="74" spans="1:6" ht="21.75" customHeight="1" x14ac:dyDescent="0.55000000000000004">
      <c r="A74" s="73" t="s">
        <v>316</v>
      </c>
      <c r="B74" s="55" t="s">
        <v>317</v>
      </c>
      <c r="C74" s="74">
        <v>174000</v>
      </c>
      <c r="D74" s="56">
        <v>58000</v>
      </c>
      <c r="E74" s="74">
        <v>0</v>
      </c>
      <c r="F74" s="56">
        <v>232000</v>
      </c>
    </row>
    <row r="75" spans="1:6" ht="21.75" customHeight="1" x14ac:dyDescent="0.55000000000000004">
      <c r="A75" s="73" t="s">
        <v>318</v>
      </c>
      <c r="B75" s="55" t="s">
        <v>319</v>
      </c>
      <c r="C75" s="74">
        <v>0</v>
      </c>
      <c r="D75" s="56">
        <v>1353.72</v>
      </c>
      <c r="E75" s="74">
        <v>0</v>
      </c>
      <c r="F75" s="56">
        <v>1353.72</v>
      </c>
    </row>
    <row r="76" spans="1:6" ht="21.75" customHeight="1" x14ac:dyDescent="0.55000000000000004">
      <c r="A76" s="73" t="s">
        <v>320</v>
      </c>
      <c r="B76" s="55" t="s">
        <v>321</v>
      </c>
      <c r="C76" s="74">
        <v>4044</v>
      </c>
      <c r="D76" s="56">
        <v>4000</v>
      </c>
      <c r="E76" s="74">
        <v>0</v>
      </c>
      <c r="F76" s="56">
        <v>8044</v>
      </c>
    </row>
    <row r="77" spans="1:6" ht="21.75" customHeight="1" x14ac:dyDescent="0.55000000000000004">
      <c r="A77" s="73" t="s">
        <v>322</v>
      </c>
      <c r="B77" s="55" t="s">
        <v>323</v>
      </c>
      <c r="C77" s="74">
        <v>950</v>
      </c>
      <c r="D77" s="56">
        <v>0</v>
      </c>
      <c r="E77" s="74">
        <v>0</v>
      </c>
      <c r="F77" s="56">
        <v>950</v>
      </c>
    </row>
    <row r="78" spans="1:6" ht="21.75" customHeight="1" x14ac:dyDescent="0.55000000000000004">
      <c r="A78" s="73" t="s">
        <v>324</v>
      </c>
      <c r="B78" s="55" t="s">
        <v>321</v>
      </c>
      <c r="C78" s="74">
        <v>20000</v>
      </c>
      <c r="D78" s="56">
        <v>0</v>
      </c>
      <c r="E78" s="74">
        <v>0</v>
      </c>
      <c r="F78" s="56">
        <v>20000</v>
      </c>
    </row>
    <row r="79" spans="1:6" ht="21.75" customHeight="1" x14ac:dyDescent="0.55000000000000004">
      <c r="A79" s="73" t="s">
        <v>325</v>
      </c>
      <c r="B79" s="55" t="s">
        <v>326</v>
      </c>
      <c r="C79" s="74">
        <v>17455</v>
      </c>
      <c r="D79" s="56">
        <v>0</v>
      </c>
      <c r="E79" s="74">
        <v>0</v>
      </c>
      <c r="F79" s="56">
        <v>17455</v>
      </c>
    </row>
    <row r="80" spans="1:6" ht="21.75" customHeight="1" x14ac:dyDescent="0.55000000000000004">
      <c r="A80" s="73" t="s">
        <v>327</v>
      </c>
      <c r="B80" s="55" t="s">
        <v>328</v>
      </c>
      <c r="C80" s="74">
        <v>14480</v>
      </c>
      <c r="D80" s="56">
        <v>1830</v>
      </c>
      <c r="E80" s="74">
        <v>0</v>
      </c>
      <c r="F80" s="56">
        <v>16310</v>
      </c>
    </row>
    <row r="81" spans="1:6" ht="21.75" customHeight="1" x14ac:dyDescent="0.55000000000000004">
      <c r="A81" s="73" t="s">
        <v>329</v>
      </c>
      <c r="B81" s="55" t="s">
        <v>330</v>
      </c>
      <c r="C81" s="74">
        <v>11460</v>
      </c>
      <c r="D81" s="56">
        <v>1200</v>
      </c>
      <c r="E81" s="74">
        <v>0</v>
      </c>
      <c r="F81" s="56">
        <v>12660</v>
      </c>
    </row>
    <row r="82" spans="1:6" ht="21.75" customHeight="1" x14ac:dyDescent="0.55000000000000004">
      <c r="A82" s="73" t="s">
        <v>331</v>
      </c>
      <c r="B82" s="55" t="s">
        <v>332</v>
      </c>
      <c r="C82" s="74">
        <v>39949</v>
      </c>
      <c r="D82" s="56">
        <v>10846.3</v>
      </c>
      <c r="E82" s="74">
        <v>0</v>
      </c>
      <c r="F82" s="56">
        <v>50795.3</v>
      </c>
    </row>
    <row r="83" spans="1:6" ht="21.75" customHeight="1" x14ac:dyDescent="0.55000000000000004">
      <c r="A83" s="73" t="s">
        <v>333</v>
      </c>
      <c r="B83" s="55" t="s">
        <v>334</v>
      </c>
      <c r="C83" s="74">
        <v>13994</v>
      </c>
      <c r="D83" s="56">
        <v>2136</v>
      </c>
      <c r="E83" s="74">
        <v>0</v>
      </c>
      <c r="F83" s="56">
        <v>16130</v>
      </c>
    </row>
    <row r="84" spans="1:6" ht="21.75" customHeight="1" x14ac:dyDescent="0.55000000000000004">
      <c r="A84" s="73" t="s">
        <v>335</v>
      </c>
      <c r="B84" s="55" t="s">
        <v>336</v>
      </c>
      <c r="C84" s="74">
        <v>22020.6</v>
      </c>
      <c r="D84" s="56">
        <v>0</v>
      </c>
      <c r="E84" s="74">
        <v>0</v>
      </c>
      <c r="F84" s="56">
        <v>22020.6</v>
      </c>
    </row>
    <row r="85" spans="1:6" ht="21.75" customHeight="1" x14ac:dyDescent="0.55000000000000004">
      <c r="A85" s="73" t="s">
        <v>337</v>
      </c>
      <c r="B85" s="55" t="s">
        <v>338</v>
      </c>
      <c r="C85" s="74">
        <v>10540</v>
      </c>
      <c r="D85" s="56">
        <v>6430</v>
      </c>
      <c r="E85" s="74">
        <v>0</v>
      </c>
      <c r="F85" s="56">
        <v>16970</v>
      </c>
    </row>
    <row r="86" spans="1:6" ht="21.75" customHeight="1" x14ac:dyDescent="0.55000000000000004">
      <c r="A86" s="73" t="s">
        <v>339</v>
      </c>
      <c r="B86" s="55" t="s">
        <v>340</v>
      </c>
      <c r="C86" s="74">
        <v>138553.32</v>
      </c>
      <c r="D86" s="56">
        <v>117430</v>
      </c>
      <c r="E86" s="74">
        <v>-7910</v>
      </c>
      <c r="F86" s="56">
        <v>248073.32</v>
      </c>
    </row>
    <row r="87" spans="1:6" ht="21.75" customHeight="1" x14ac:dyDescent="0.55000000000000004">
      <c r="A87" s="73" t="s">
        <v>341</v>
      </c>
      <c r="B87" s="55" t="s">
        <v>342</v>
      </c>
      <c r="C87" s="74">
        <v>60</v>
      </c>
      <c r="D87" s="56">
        <v>30</v>
      </c>
      <c r="E87" s="74">
        <v>0</v>
      </c>
      <c r="F87" s="56">
        <v>90</v>
      </c>
    </row>
    <row r="88" spans="1:6" ht="21.75" customHeight="1" x14ac:dyDescent="0.55000000000000004">
      <c r="A88" s="73" t="s">
        <v>343</v>
      </c>
      <c r="B88" s="55" t="s">
        <v>344</v>
      </c>
      <c r="C88" s="74">
        <v>17225.400000000001</v>
      </c>
      <c r="D88" s="56">
        <v>16828.47</v>
      </c>
      <c r="E88" s="74">
        <v>0</v>
      </c>
      <c r="F88" s="56">
        <v>34053.870000000003</v>
      </c>
    </row>
    <row r="89" spans="1:6" ht="21.75" customHeight="1" x14ac:dyDescent="0.55000000000000004">
      <c r="A89" s="73" t="s">
        <v>345</v>
      </c>
      <c r="B89" s="55" t="s">
        <v>346</v>
      </c>
      <c r="C89" s="74">
        <v>3315.83</v>
      </c>
      <c r="D89" s="56">
        <v>1852.49</v>
      </c>
      <c r="E89" s="74">
        <v>0</v>
      </c>
      <c r="F89" s="56">
        <v>5168.32</v>
      </c>
    </row>
    <row r="90" spans="1:6" ht="21.75" customHeight="1" x14ac:dyDescent="0.55000000000000004">
      <c r="A90" s="73" t="s">
        <v>347</v>
      </c>
      <c r="B90" s="55" t="s">
        <v>348</v>
      </c>
      <c r="C90" s="74">
        <v>2392.52</v>
      </c>
      <c r="D90" s="56">
        <v>943.74</v>
      </c>
      <c r="E90" s="74">
        <v>0</v>
      </c>
      <c r="F90" s="56">
        <v>3336.26</v>
      </c>
    </row>
    <row r="91" spans="1:6" ht="21.75" customHeight="1" x14ac:dyDescent="0.55000000000000004">
      <c r="A91" s="73" t="s">
        <v>349</v>
      </c>
      <c r="B91" s="55" t="s">
        <v>350</v>
      </c>
      <c r="C91" s="74">
        <v>6420</v>
      </c>
      <c r="D91" s="56">
        <v>6420</v>
      </c>
      <c r="E91" s="74">
        <v>-2568</v>
      </c>
      <c r="F91" s="56">
        <v>10272</v>
      </c>
    </row>
    <row r="92" spans="1:6" ht="21.75" customHeight="1" x14ac:dyDescent="0.55000000000000004">
      <c r="A92" s="73" t="s">
        <v>351</v>
      </c>
      <c r="B92" s="55" t="s">
        <v>352</v>
      </c>
      <c r="C92" s="74">
        <v>8318</v>
      </c>
      <c r="D92" s="56">
        <v>9091</v>
      </c>
      <c r="E92" s="74">
        <v>0</v>
      </c>
      <c r="F92" s="56">
        <v>17409</v>
      </c>
    </row>
    <row r="93" spans="1:6" ht="21.75" customHeight="1" x14ac:dyDescent="0.55000000000000004">
      <c r="A93" s="73" t="s">
        <v>353</v>
      </c>
      <c r="B93" s="55" t="s">
        <v>354</v>
      </c>
      <c r="C93" s="74">
        <v>12000</v>
      </c>
      <c r="D93" s="56">
        <v>4000</v>
      </c>
      <c r="E93" s="74">
        <v>0</v>
      </c>
      <c r="F93" s="56">
        <v>16000</v>
      </c>
    </row>
    <row r="94" spans="1:6" ht="21.75" customHeight="1" x14ac:dyDescent="0.55000000000000004">
      <c r="A94" s="73" t="s">
        <v>355</v>
      </c>
      <c r="B94" s="55" t="s">
        <v>356</v>
      </c>
      <c r="C94" s="74">
        <v>150</v>
      </c>
      <c r="D94" s="56">
        <v>0</v>
      </c>
      <c r="E94" s="74">
        <v>0</v>
      </c>
      <c r="F94" s="56">
        <v>150</v>
      </c>
    </row>
    <row r="95" spans="1:6" ht="21.75" customHeight="1" x14ac:dyDescent="0.55000000000000004">
      <c r="A95" s="73" t="s">
        <v>357</v>
      </c>
      <c r="B95" s="55" t="s">
        <v>358</v>
      </c>
      <c r="C95" s="74">
        <v>0</v>
      </c>
      <c r="D95" s="56">
        <v>3500</v>
      </c>
      <c r="E95" s="74">
        <v>0</v>
      </c>
      <c r="F95" s="56">
        <v>3500</v>
      </c>
    </row>
    <row r="96" spans="1:6" ht="21.75" customHeight="1" x14ac:dyDescent="0.55000000000000004">
      <c r="A96" s="73" t="s">
        <v>359</v>
      </c>
      <c r="B96" s="55" t="s">
        <v>360</v>
      </c>
      <c r="C96" s="74">
        <v>71147.28</v>
      </c>
      <c r="D96" s="56">
        <v>23973.54</v>
      </c>
      <c r="E96" s="74">
        <v>0</v>
      </c>
      <c r="F96" s="56">
        <v>95120.82</v>
      </c>
    </row>
    <row r="97" spans="1:6" ht="21.75" customHeight="1" x14ac:dyDescent="0.55000000000000004">
      <c r="A97" s="73" t="s">
        <v>361</v>
      </c>
      <c r="B97" s="55" t="s">
        <v>362</v>
      </c>
      <c r="C97" s="74">
        <v>14990.22</v>
      </c>
      <c r="D97" s="56">
        <v>5051.0600000000004</v>
      </c>
      <c r="E97" s="74">
        <v>0</v>
      </c>
      <c r="F97" s="56">
        <v>20041.28</v>
      </c>
    </row>
    <row r="98" spans="1:6" ht="21.75" customHeight="1" x14ac:dyDescent="0.55000000000000004">
      <c r="A98" s="73" t="s">
        <v>363</v>
      </c>
      <c r="B98" s="55" t="s">
        <v>364</v>
      </c>
      <c r="C98" s="74">
        <v>56736.45</v>
      </c>
      <c r="D98" s="56">
        <v>19117.7</v>
      </c>
      <c r="E98" s="74">
        <v>0</v>
      </c>
      <c r="F98" s="56">
        <v>75854.149999999994</v>
      </c>
    </row>
    <row r="99" spans="1:6" ht="21.75" customHeight="1" x14ac:dyDescent="0.55000000000000004">
      <c r="A99" s="73" t="s">
        <v>365</v>
      </c>
      <c r="B99" s="55" t="s">
        <v>366</v>
      </c>
      <c r="C99" s="74">
        <v>14694.17</v>
      </c>
      <c r="D99" s="56">
        <v>4951.28</v>
      </c>
      <c r="E99" s="74">
        <v>0</v>
      </c>
      <c r="F99" s="56">
        <v>19645.45</v>
      </c>
    </row>
    <row r="100" spans="1:6" ht="21.75" customHeight="1" x14ac:dyDescent="0.55000000000000004">
      <c r="A100" s="73" t="s">
        <v>367</v>
      </c>
      <c r="B100" s="55" t="s">
        <v>368</v>
      </c>
      <c r="C100" s="74">
        <v>147934.39000000001</v>
      </c>
      <c r="D100" s="56">
        <v>49847.46</v>
      </c>
      <c r="E100" s="74">
        <v>0</v>
      </c>
      <c r="F100" s="56">
        <v>197781.85</v>
      </c>
    </row>
    <row r="101" spans="1:6" ht="21.75" customHeight="1" x14ac:dyDescent="0.55000000000000004">
      <c r="A101" s="73" t="s">
        <v>369</v>
      </c>
      <c r="B101" s="55" t="s">
        <v>370</v>
      </c>
      <c r="C101" s="74">
        <v>7049.97</v>
      </c>
      <c r="D101" s="56">
        <v>2375.54</v>
      </c>
      <c r="E101" s="74">
        <v>0</v>
      </c>
      <c r="F101" s="56">
        <v>9425.51</v>
      </c>
    </row>
    <row r="102" spans="1:6" ht="21.75" customHeight="1" x14ac:dyDescent="0.55000000000000004">
      <c r="A102" s="73" t="s">
        <v>371</v>
      </c>
      <c r="B102" s="55" t="s">
        <v>372</v>
      </c>
      <c r="C102" s="56">
        <v>1732.48</v>
      </c>
      <c r="D102" s="56">
        <v>583.77</v>
      </c>
      <c r="E102" s="157">
        <v>0</v>
      </c>
      <c r="F102" s="56">
        <v>2316.25</v>
      </c>
    </row>
    <row r="103" spans="1:6" ht="21.75" customHeight="1" x14ac:dyDescent="0.55000000000000004">
      <c r="A103" s="55" t="s">
        <v>373</v>
      </c>
      <c r="B103" s="55" t="s">
        <v>374</v>
      </c>
      <c r="C103" s="56">
        <v>2112.62</v>
      </c>
      <c r="D103" s="56">
        <v>711.87</v>
      </c>
      <c r="E103" s="56">
        <v>0</v>
      </c>
      <c r="F103" s="56">
        <v>2824.49</v>
      </c>
    </row>
    <row r="104" spans="1:6" ht="21.75" customHeight="1" x14ac:dyDescent="0.55000000000000004">
      <c r="A104" s="55" t="s">
        <v>375</v>
      </c>
      <c r="B104" s="179" t="s">
        <v>376</v>
      </c>
      <c r="C104" s="56">
        <v>125.68</v>
      </c>
      <c r="D104" s="56">
        <v>42.35</v>
      </c>
      <c r="E104" s="56">
        <v>0</v>
      </c>
      <c r="F104" s="56">
        <v>168.03</v>
      </c>
    </row>
    <row r="105" spans="1:6" ht="21.75" customHeight="1" x14ac:dyDescent="0.55000000000000004">
      <c r="A105" s="55" t="s">
        <v>377</v>
      </c>
      <c r="B105" s="179" t="s">
        <v>378</v>
      </c>
      <c r="C105" s="56">
        <v>31876.34</v>
      </c>
      <c r="D105" s="56">
        <v>10740.95</v>
      </c>
      <c r="E105" s="56">
        <v>0</v>
      </c>
      <c r="F105" s="56">
        <v>42617.29</v>
      </c>
    </row>
    <row r="106" spans="1:6" ht="21.75" customHeight="1" x14ac:dyDescent="0.55000000000000004">
      <c r="A106" s="180" t="s">
        <v>379</v>
      </c>
      <c r="B106" s="181" t="s">
        <v>380</v>
      </c>
      <c r="C106" s="182">
        <v>3465.29</v>
      </c>
      <c r="D106" s="158">
        <v>0</v>
      </c>
      <c r="E106" s="182">
        <v>0</v>
      </c>
      <c r="F106" s="56">
        <v>3465.29</v>
      </c>
    </row>
    <row r="107" spans="1:6" ht="21.75" customHeight="1" x14ac:dyDescent="0.55000000000000004">
      <c r="A107" s="180" t="s">
        <v>381</v>
      </c>
      <c r="B107" s="181" t="s">
        <v>382</v>
      </c>
      <c r="C107" s="56">
        <v>854330.95</v>
      </c>
      <c r="D107" s="158">
        <v>58046.14</v>
      </c>
      <c r="E107" s="158">
        <v>0</v>
      </c>
      <c r="F107" s="183">
        <v>912377.09</v>
      </c>
    </row>
    <row r="108" spans="1:6" s="63" customFormat="1" x14ac:dyDescent="0.55000000000000004">
      <c r="A108" s="180" t="s">
        <v>383</v>
      </c>
      <c r="B108" s="181" t="s">
        <v>384</v>
      </c>
      <c r="C108" s="56">
        <v>157</v>
      </c>
      <c r="D108" s="158">
        <v>27.43</v>
      </c>
      <c r="E108" s="158">
        <v>0</v>
      </c>
      <c r="F108" s="183">
        <v>184.43</v>
      </c>
    </row>
    <row r="109" spans="1:6" s="63" customFormat="1" x14ac:dyDescent="0.55000000000000004">
      <c r="A109" s="184" t="s">
        <v>385</v>
      </c>
      <c r="B109" s="185" t="s">
        <v>386</v>
      </c>
      <c r="C109" s="186">
        <v>2062122.48</v>
      </c>
      <c r="D109" s="187">
        <v>132577.78</v>
      </c>
      <c r="E109" s="187">
        <v>-5625</v>
      </c>
      <c r="F109" s="188">
        <v>2189075.2599999998</v>
      </c>
    </row>
    <row r="110" spans="1:6" s="63" customFormat="1" x14ac:dyDescent="0.55000000000000004">
      <c r="A110" s="189" t="s">
        <v>387</v>
      </c>
      <c r="B110" s="190"/>
      <c r="C110" s="159">
        <v>0</v>
      </c>
      <c r="D110" s="159">
        <v>3090458.79</v>
      </c>
      <c r="E110" s="159">
        <v>-3090458.79</v>
      </c>
      <c r="F110" s="191">
        <v>0</v>
      </c>
    </row>
    <row r="111" spans="1:6" s="63" customFormat="1" x14ac:dyDescent="0.55000000000000004">
      <c r="A111" s="7"/>
      <c r="B111" s="7"/>
      <c r="C111" s="67"/>
      <c r="D111" s="67"/>
      <c r="E111" s="67"/>
      <c r="F111" s="64"/>
    </row>
    <row r="112" spans="1:6" s="63" customFormat="1" ht="19.5" x14ac:dyDescent="0.3">
      <c r="C112" s="209" t="s">
        <v>175</v>
      </c>
      <c r="D112" s="209"/>
      <c r="E112" s="209"/>
      <c r="F112" s="65"/>
    </row>
    <row r="113" spans="3:5" x14ac:dyDescent="0.55000000000000004">
      <c r="C113" s="208" t="str">
        <f>[1]ธ.ค.66!C114</f>
        <v>ปฏิรูปที่ดินจังหวัดนครศรีธรรมราช</v>
      </c>
      <c r="D113" s="208"/>
      <c r="E113" s="208"/>
    </row>
    <row r="114" spans="3:5" x14ac:dyDescent="0.55000000000000004">
      <c r="C114" s="208"/>
      <c r="D114" s="208"/>
      <c r="E114" s="208"/>
    </row>
  </sheetData>
  <mergeCells count="7">
    <mergeCell ref="C114:E114"/>
    <mergeCell ref="C113:E113"/>
    <mergeCell ref="C112:E112"/>
    <mergeCell ref="A1:F1"/>
    <mergeCell ref="A2:F2"/>
    <mergeCell ref="A3:F3"/>
    <mergeCell ref="A4:F4"/>
  </mergeCells>
  <pageMargins left="0.51181102362204722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27"/>
  <sheetViews>
    <sheetView workbookViewId="0">
      <selection activeCell="L11" sqref="L11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12" t="s">
        <v>3</v>
      </c>
      <c r="B1" s="212"/>
      <c r="C1" s="212"/>
      <c r="D1" s="212"/>
      <c r="E1" s="212"/>
      <c r="F1" s="212"/>
      <c r="G1" s="212"/>
      <c r="H1" s="212"/>
    </row>
    <row r="2" spans="1:52" s="1" customFormat="1" ht="21" customHeight="1" x14ac:dyDescent="0.55000000000000004">
      <c r="A2" s="212" t="s">
        <v>0</v>
      </c>
      <c r="B2" s="212"/>
      <c r="C2" s="212"/>
      <c r="D2" s="212"/>
      <c r="E2" s="212"/>
      <c r="F2" s="212"/>
      <c r="G2" s="212"/>
      <c r="H2" s="212"/>
      <c r="I2" s="22"/>
    </row>
    <row r="3" spans="1:52" s="1" customFormat="1" ht="24" x14ac:dyDescent="0.55000000000000004">
      <c r="A3" s="212" t="s">
        <v>1</v>
      </c>
      <c r="B3" s="212"/>
      <c r="C3" s="212"/>
      <c r="D3" s="212"/>
      <c r="E3" s="212"/>
      <c r="F3" s="212"/>
      <c r="G3" s="212"/>
      <c r="H3" s="212"/>
      <c r="I3" s="2"/>
    </row>
    <row r="4" spans="1:52" s="1" customFormat="1" ht="24" x14ac:dyDescent="0.55000000000000004">
      <c r="A4" s="212" t="s">
        <v>388</v>
      </c>
      <c r="B4" s="212"/>
      <c r="C4" s="212"/>
      <c r="D4" s="212"/>
      <c r="E4" s="212"/>
      <c r="F4" s="212"/>
      <c r="G4" s="212"/>
      <c r="H4" s="212"/>
      <c r="I4" s="2"/>
    </row>
    <row r="5" spans="1:52" s="1" customFormat="1" ht="24" customHeight="1" x14ac:dyDescent="0.55000000000000004">
      <c r="A5" s="44"/>
      <c r="B5" s="44"/>
      <c r="C5" s="44"/>
      <c r="D5" s="44"/>
      <c r="E5" s="44"/>
      <c r="F5" s="44"/>
      <c r="G5" s="44"/>
      <c r="H5" s="44"/>
      <c r="I5" s="2"/>
    </row>
    <row r="6" spans="1:52" s="1" customFormat="1" ht="21" customHeight="1" x14ac:dyDescent="0.55000000000000004">
      <c r="A6" s="213" t="s">
        <v>4</v>
      </c>
      <c r="B6" s="216" t="s">
        <v>5</v>
      </c>
      <c r="C6" s="217"/>
      <c r="D6" s="217"/>
      <c r="E6" s="217"/>
      <c r="F6" s="217"/>
      <c r="G6" s="218"/>
      <c r="H6" s="213" t="s">
        <v>6</v>
      </c>
    </row>
    <row r="7" spans="1:52" s="1" customFormat="1" ht="21" customHeight="1" x14ac:dyDescent="0.55000000000000004">
      <c r="A7" s="214"/>
      <c r="B7" s="216" t="s">
        <v>7</v>
      </c>
      <c r="C7" s="218"/>
      <c r="D7" s="216" t="s">
        <v>8</v>
      </c>
      <c r="E7" s="218"/>
      <c r="F7" s="219" t="s">
        <v>9</v>
      </c>
      <c r="G7" s="220"/>
      <c r="H7" s="214"/>
    </row>
    <row r="8" spans="1:52" s="1" customFormat="1" ht="24" x14ac:dyDescent="0.55000000000000004">
      <c r="A8" s="215"/>
      <c r="B8" s="77" t="s">
        <v>10</v>
      </c>
      <c r="C8" s="77" t="s">
        <v>11</v>
      </c>
      <c r="D8" s="77" t="s">
        <v>10</v>
      </c>
      <c r="E8" s="77" t="s">
        <v>11</v>
      </c>
      <c r="F8" s="77" t="s">
        <v>10</v>
      </c>
      <c r="G8" s="77" t="s">
        <v>11</v>
      </c>
      <c r="H8" s="215"/>
    </row>
    <row r="9" spans="1:52" s="4" customFormat="1" ht="24" customHeight="1" x14ac:dyDescent="0.55000000000000004">
      <c r="A9" s="78" t="s">
        <v>12</v>
      </c>
      <c r="B9" s="78"/>
      <c r="C9" s="79"/>
      <c r="D9" s="79"/>
      <c r="E9" s="78"/>
      <c r="F9" s="78"/>
      <c r="G9" s="79"/>
      <c r="H9" s="17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0" t="s">
        <v>13</v>
      </c>
      <c r="B10" s="81"/>
      <c r="C10" s="82"/>
      <c r="D10" s="82"/>
      <c r="E10" s="81"/>
      <c r="F10" s="81"/>
      <c r="G10" s="82"/>
      <c r="H10" s="8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83" t="s">
        <v>14</v>
      </c>
      <c r="B11" s="84">
        <v>0</v>
      </c>
      <c r="C11" s="85">
        <v>0</v>
      </c>
      <c r="D11" s="85">
        <v>0</v>
      </c>
      <c r="E11" s="84">
        <v>0</v>
      </c>
      <c r="F11" s="84">
        <v>0</v>
      </c>
      <c r="G11" s="85">
        <v>0</v>
      </c>
      <c r="H11" s="84">
        <v>0</v>
      </c>
    </row>
    <row r="12" spans="1:52" s="1" customFormat="1" ht="21" customHeight="1" x14ac:dyDescent="0.55000000000000004">
      <c r="A12" s="86" t="s">
        <v>15</v>
      </c>
      <c r="B12" s="86"/>
      <c r="C12" s="87"/>
      <c r="D12" s="87"/>
      <c r="E12" s="86"/>
      <c r="F12" s="86"/>
      <c r="G12" s="87"/>
      <c r="H12" s="173">
        <v>0</v>
      </c>
    </row>
    <row r="13" spans="1:52" s="1" customFormat="1" ht="24" x14ac:dyDescent="0.55000000000000004">
      <c r="A13" s="88"/>
      <c r="B13" s="88"/>
      <c r="C13" s="88"/>
      <c r="D13" s="88"/>
      <c r="E13" s="88"/>
      <c r="F13" s="88"/>
      <c r="G13" s="88"/>
      <c r="H13" s="88"/>
    </row>
    <row r="14" spans="1:52" s="1" customFormat="1" ht="24" x14ac:dyDescent="0.55000000000000004">
      <c r="A14" s="88"/>
      <c r="B14" s="88"/>
      <c r="C14" s="88"/>
      <c r="D14" s="88"/>
      <c r="E14" s="89" t="s">
        <v>50</v>
      </c>
      <c r="F14" s="88"/>
      <c r="G14" s="90"/>
      <c r="H14" s="88"/>
    </row>
    <row r="15" spans="1:52" s="1" customFormat="1" ht="24" x14ac:dyDescent="0.55000000000000004">
      <c r="A15" s="88"/>
      <c r="B15" s="88"/>
      <c r="C15" s="88"/>
      <c r="D15" s="88"/>
      <c r="E15" s="89"/>
      <c r="F15" s="88"/>
      <c r="G15" s="90"/>
      <c r="H15" s="88"/>
    </row>
    <row r="16" spans="1:52" s="1" customFormat="1" ht="24" x14ac:dyDescent="0.55000000000000004">
      <c r="A16" s="88"/>
      <c r="B16" s="88"/>
      <c r="C16" s="88"/>
      <c r="D16" s="88"/>
      <c r="E16" s="211" t="s">
        <v>111</v>
      </c>
      <c r="F16" s="211"/>
      <c r="G16" s="211"/>
      <c r="H16" s="211"/>
    </row>
    <row r="17" spans="1:8" s="1" customFormat="1" ht="24" x14ac:dyDescent="0.55000000000000004">
      <c r="A17" s="88"/>
      <c r="B17" s="88"/>
      <c r="C17" s="88"/>
      <c r="D17" s="88"/>
      <c r="E17" s="211" t="s">
        <v>112</v>
      </c>
      <c r="F17" s="211"/>
      <c r="G17" s="211"/>
      <c r="H17" s="211"/>
    </row>
    <row r="18" spans="1:8" s="1" customFormat="1" ht="24" x14ac:dyDescent="0.55000000000000004">
      <c r="A18" s="88"/>
      <c r="B18" s="88"/>
      <c r="C18" s="88"/>
      <c r="D18" s="88"/>
      <c r="E18" s="91"/>
      <c r="F18" s="91"/>
      <c r="G18" s="91"/>
      <c r="H18" s="91"/>
    </row>
    <row r="19" spans="1:8" s="1" customFormat="1" ht="24" x14ac:dyDescent="0.55000000000000004">
      <c r="A19" s="88"/>
      <c r="B19" s="88"/>
      <c r="C19" s="88"/>
      <c r="D19" s="88"/>
      <c r="E19" s="88"/>
      <c r="F19" s="88"/>
      <c r="G19" s="92"/>
      <c r="H19" s="88"/>
    </row>
    <row r="20" spans="1:8" ht="20.25" x14ac:dyDescent="0.3">
      <c r="A20" s="88"/>
      <c r="B20" s="88"/>
      <c r="C20" s="88"/>
      <c r="D20" s="88"/>
      <c r="E20" s="209" t="s">
        <v>108</v>
      </c>
      <c r="F20" s="209"/>
      <c r="G20" s="209"/>
      <c r="H20" s="209"/>
    </row>
    <row r="21" spans="1:8" ht="20.25" x14ac:dyDescent="0.3">
      <c r="A21" s="88"/>
      <c r="B21" s="88"/>
      <c r="C21" s="88"/>
      <c r="D21" s="88"/>
      <c r="E21" s="209" t="s">
        <v>109</v>
      </c>
      <c r="F21" s="209"/>
      <c r="G21" s="209"/>
      <c r="H21" s="209"/>
    </row>
    <row r="22" spans="1:8" ht="20.25" x14ac:dyDescent="0.3">
      <c r="A22" s="88"/>
      <c r="B22" s="88"/>
      <c r="C22" s="88"/>
      <c r="D22" s="88"/>
      <c r="E22" s="88"/>
      <c r="F22" s="88"/>
      <c r="G22" s="88"/>
      <c r="H22" s="88"/>
    </row>
    <row r="23" spans="1:8" ht="24" customHeight="1" x14ac:dyDescent="0.3">
      <c r="A23" s="88"/>
      <c r="B23" s="88"/>
      <c r="C23" s="88"/>
      <c r="D23" s="88"/>
      <c r="E23" s="88"/>
      <c r="F23" s="88"/>
      <c r="G23" s="88"/>
      <c r="H23" s="88"/>
    </row>
    <row r="24" spans="1:8" ht="24" customHeight="1" x14ac:dyDescent="0.3">
      <c r="A24" s="88"/>
      <c r="B24" s="88"/>
      <c r="C24" s="88"/>
      <c r="D24" s="88"/>
      <c r="E24" s="209" t="s">
        <v>175</v>
      </c>
      <c r="F24" s="209"/>
      <c r="G24" s="209"/>
      <c r="H24" s="209"/>
    </row>
    <row r="25" spans="1:8" ht="24" customHeight="1" x14ac:dyDescent="0.3">
      <c r="A25" s="88"/>
      <c r="B25" s="88"/>
      <c r="C25" s="88"/>
      <c r="D25" s="88"/>
      <c r="E25" s="209" t="s">
        <v>2</v>
      </c>
      <c r="F25" s="209"/>
      <c r="G25" s="209"/>
      <c r="H25" s="209"/>
    </row>
    <row r="26" spans="1:8" ht="24" customHeight="1" x14ac:dyDescent="0.3">
      <c r="A26" s="88"/>
      <c r="B26" s="88"/>
      <c r="C26" s="88"/>
      <c r="D26" s="88"/>
      <c r="E26" s="209"/>
      <c r="F26" s="209"/>
      <c r="G26" s="209"/>
      <c r="H26" s="209"/>
    </row>
    <row r="27" spans="1:8" ht="12.75" customHeight="1" x14ac:dyDescent="0.55000000000000004">
      <c r="A27" s="7"/>
      <c r="B27" s="7"/>
      <c r="C27" s="7"/>
      <c r="D27" s="7"/>
      <c r="E27" s="7"/>
      <c r="F27" s="7"/>
      <c r="G27" s="7"/>
      <c r="H27" s="7"/>
    </row>
  </sheetData>
  <mergeCells count="17">
    <mergeCell ref="E17:H17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6:H26"/>
    <mergeCell ref="E25:H25"/>
    <mergeCell ref="E20:H20"/>
    <mergeCell ref="E21:H21"/>
    <mergeCell ref="E24:H24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"/>
  <sheetViews>
    <sheetView tabSelected="1" zoomScale="90" zoomScaleNormal="90" workbookViewId="0">
      <selection activeCell="O37" sqref="O37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34"/>
  <sheetViews>
    <sheetView topLeftCell="A16" workbookViewId="0">
      <selection activeCell="J23" sqref="J23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12" t="s">
        <v>36</v>
      </c>
      <c r="B1" s="212"/>
      <c r="C1" s="212"/>
      <c r="D1" s="212"/>
      <c r="E1" s="212"/>
      <c r="F1" s="212"/>
      <c r="G1" s="212"/>
    </row>
    <row r="2" spans="1:7" x14ac:dyDescent="0.55000000000000004">
      <c r="A2" s="212" t="s">
        <v>16</v>
      </c>
      <c r="B2" s="212"/>
      <c r="C2" s="212"/>
      <c r="D2" s="212"/>
      <c r="E2" s="212"/>
      <c r="F2" s="212"/>
      <c r="G2" s="212"/>
    </row>
    <row r="3" spans="1:7" x14ac:dyDescent="0.55000000000000004">
      <c r="A3" s="212" t="s">
        <v>37</v>
      </c>
      <c r="B3" s="212"/>
      <c r="C3" s="212"/>
      <c r="D3" s="212"/>
      <c r="E3" s="212"/>
      <c r="F3" s="212"/>
      <c r="G3" s="212"/>
    </row>
    <row r="4" spans="1:7" x14ac:dyDescent="0.55000000000000004">
      <c r="A4" s="212" t="s">
        <v>38</v>
      </c>
      <c r="B4" s="212"/>
      <c r="C4" s="212"/>
      <c r="D4" s="212"/>
      <c r="E4" s="212"/>
      <c r="F4" s="212"/>
      <c r="G4" s="212"/>
    </row>
    <row r="5" spans="1:7" x14ac:dyDescent="0.55000000000000004">
      <c r="A5" s="212" t="s">
        <v>39</v>
      </c>
      <c r="B5" s="212"/>
      <c r="C5" s="212"/>
      <c r="D5" s="212"/>
      <c r="E5" s="212"/>
      <c r="F5" s="212"/>
      <c r="G5" s="212"/>
    </row>
    <row r="6" spans="1:7" x14ac:dyDescent="0.55000000000000004">
      <c r="A6" s="212" t="s">
        <v>389</v>
      </c>
      <c r="B6" s="212"/>
      <c r="C6" s="212"/>
      <c r="D6" s="212"/>
      <c r="E6" s="212"/>
      <c r="F6" s="212"/>
      <c r="G6" s="212"/>
    </row>
    <row r="7" spans="1:7" x14ac:dyDescent="0.55000000000000004">
      <c r="A7" s="44"/>
      <c r="B7" s="44"/>
      <c r="C7" s="44"/>
      <c r="D7" s="44"/>
      <c r="E7" s="44"/>
      <c r="F7" s="44"/>
      <c r="G7" s="44"/>
    </row>
    <row r="8" spans="1:7" x14ac:dyDescent="0.55000000000000004">
      <c r="A8" s="7"/>
      <c r="B8" s="7"/>
      <c r="C8" s="7"/>
      <c r="D8" s="6"/>
      <c r="E8" s="6"/>
      <c r="F8" s="6"/>
      <c r="G8" s="94" t="s">
        <v>35</v>
      </c>
    </row>
    <row r="9" spans="1:7" x14ac:dyDescent="0.55000000000000004">
      <c r="A9" s="7" t="s">
        <v>40</v>
      </c>
      <c r="B9" s="7"/>
      <c r="C9" s="7"/>
      <c r="D9" s="6"/>
      <c r="E9" s="6"/>
      <c r="F9" s="6"/>
      <c r="G9" s="6">
        <v>4825</v>
      </c>
    </row>
    <row r="10" spans="1:7" x14ac:dyDescent="0.55000000000000004">
      <c r="A10" s="95" t="s">
        <v>19</v>
      </c>
      <c r="B10" s="88" t="s">
        <v>21</v>
      </c>
      <c r="C10" s="88"/>
      <c r="D10" s="90"/>
      <c r="E10" s="96"/>
      <c r="F10" s="97"/>
      <c r="G10" s="97"/>
    </row>
    <row r="11" spans="1:7" x14ac:dyDescent="0.55000000000000004">
      <c r="A11" s="95"/>
      <c r="B11" s="88" t="s">
        <v>41</v>
      </c>
      <c r="C11" s="88"/>
      <c r="D11" s="90"/>
      <c r="E11" s="96"/>
      <c r="F11" s="97"/>
      <c r="G11" s="97"/>
    </row>
    <row r="12" spans="1:7" x14ac:dyDescent="0.55000000000000004">
      <c r="A12" s="95"/>
      <c r="B12" s="88" t="s">
        <v>42</v>
      </c>
      <c r="C12" s="88"/>
      <c r="D12" s="90"/>
      <c r="E12" s="96"/>
      <c r="F12" s="97"/>
      <c r="G12" s="97"/>
    </row>
    <row r="13" spans="1:7" x14ac:dyDescent="0.55000000000000004">
      <c r="A13" s="95"/>
      <c r="B13" s="88" t="s">
        <v>43</v>
      </c>
      <c r="C13" s="88"/>
      <c r="D13" s="90"/>
      <c r="E13" s="96"/>
      <c r="F13" s="97"/>
      <c r="G13" s="97"/>
    </row>
    <row r="14" spans="1:7" x14ac:dyDescent="0.55000000000000004">
      <c r="A14" s="95"/>
      <c r="B14" s="88" t="s">
        <v>44</v>
      </c>
      <c r="C14" s="88"/>
      <c r="D14" s="90"/>
      <c r="E14" s="96"/>
      <c r="F14" s="97"/>
      <c r="G14" s="97"/>
    </row>
    <row r="15" spans="1:7" x14ac:dyDescent="0.55000000000000004">
      <c r="A15" s="95"/>
      <c r="B15" s="88" t="s">
        <v>45</v>
      </c>
      <c r="C15" s="88"/>
      <c r="D15" s="90"/>
      <c r="E15" s="98"/>
      <c r="F15" s="99"/>
      <c r="G15" s="100">
        <f>SUM(E10:E15)</f>
        <v>0</v>
      </c>
    </row>
    <row r="16" spans="1:7" x14ac:dyDescent="0.55000000000000004">
      <c r="A16" s="95"/>
      <c r="B16" s="88"/>
      <c r="C16" s="88"/>
      <c r="D16" s="90"/>
      <c r="E16" s="96"/>
      <c r="F16" s="99"/>
      <c r="G16" s="97"/>
    </row>
    <row r="17" spans="1:7" x14ac:dyDescent="0.55000000000000004">
      <c r="A17" s="95" t="s">
        <v>18</v>
      </c>
      <c r="B17" s="88" t="s">
        <v>46</v>
      </c>
      <c r="C17" s="88"/>
      <c r="D17" s="90"/>
      <c r="E17" s="90"/>
      <c r="F17" s="99"/>
      <c r="G17" s="97"/>
    </row>
    <row r="18" spans="1:7" x14ac:dyDescent="0.55000000000000004">
      <c r="A18" s="95"/>
      <c r="B18" s="88" t="s">
        <v>47</v>
      </c>
      <c r="C18" s="88"/>
      <c r="D18" s="90"/>
      <c r="E18" s="90"/>
      <c r="F18" s="99"/>
      <c r="G18" s="97"/>
    </row>
    <row r="19" spans="1:7" x14ac:dyDescent="0.55000000000000004">
      <c r="A19" s="95"/>
      <c r="B19" s="88" t="s">
        <v>48</v>
      </c>
      <c r="C19" s="88"/>
      <c r="D19" s="90"/>
      <c r="F19" s="6"/>
      <c r="G19" s="34"/>
    </row>
    <row r="20" spans="1:7" x14ac:dyDescent="0.55000000000000004">
      <c r="A20" s="95"/>
      <c r="B20" s="88" t="s">
        <v>49</v>
      </c>
      <c r="C20" s="88"/>
      <c r="D20" s="90"/>
      <c r="E20" s="175"/>
      <c r="F20" s="6"/>
      <c r="G20" s="5">
        <f>SUM(E17:E20)</f>
        <v>0</v>
      </c>
    </row>
    <row r="21" spans="1:7" ht="24.75" thickBot="1" x14ac:dyDescent="0.6">
      <c r="A21" s="88" t="s">
        <v>17</v>
      </c>
      <c r="B21" s="88"/>
      <c r="C21" s="88"/>
      <c r="D21" s="90"/>
      <c r="E21" s="90"/>
      <c r="F21" s="99"/>
      <c r="G21" s="8">
        <f>SUM(G9-G15+G20)</f>
        <v>4825</v>
      </c>
    </row>
    <row r="22" spans="1:7" ht="24.75" thickTop="1" x14ac:dyDescent="0.55000000000000004">
      <c r="A22" s="101"/>
      <c r="B22" s="101"/>
      <c r="C22" s="101"/>
      <c r="D22" s="99"/>
      <c r="E22" s="99"/>
      <c r="F22" s="99"/>
      <c r="G22" s="99"/>
    </row>
    <row r="23" spans="1:7" x14ac:dyDescent="0.55000000000000004">
      <c r="A23" s="101"/>
      <c r="B23" s="101"/>
      <c r="C23" s="101"/>
      <c r="D23" s="89" t="s">
        <v>50</v>
      </c>
      <c r="E23" s="88"/>
      <c r="F23" s="90"/>
      <c r="G23" s="88"/>
    </row>
    <row r="24" spans="1:7" s="10" customFormat="1" ht="23.25" x14ac:dyDescent="0.55000000000000004">
      <c r="A24" s="102"/>
      <c r="B24" s="102"/>
      <c r="C24" s="102"/>
      <c r="D24" s="211" t="s">
        <v>111</v>
      </c>
      <c r="E24" s="211"/>
      <c r="F24" s="211"/>
      <c r="G24" s="211"/>
    </row>
    <row r="25" spans="1:7" s="10" customFormat="1" ht="23.25" x14ac:dyDescent="0.55000000000000004">
      <c r="A25" s="102"/>
      <c r="B25" s="102"/>
      <c r="C25" s="102"/>
      <c r="D25" s="211" t="s">
        <v>112</v>
      </c>
      <c r="E25" s="211"/>
      <c r="F25" s="211"/>
      <c r="G25" s="211"/>
    </row>
    <row r="26" spans="1:7" s="10" customFormat="1" ht="23.25" x14ac:dyDescent="0.55000000000000004">
      <c r="A26" s="102"/>
      <c r="B26" s="102"/>
      <c r="C26" s="102"/>
      <c r="D26" s="91"/>
      <c r="E26" s="91"/>
      <c r="F26" s="91"/>
      <c r="G26" s="91"/>
    </row>
    <row r="27" spans="1:7" s="10" customFormat="1" x14ac:dyDescent="0.55000000000000004">
      <c r="A27" s="101"/>
      <c r="B27" s="103"/>
      <c r="C27" s="101"/>
      <c r="D27" s="88"/>
      <c r="E27" s="88"/>
      <c r="F27" s="92"/>
      <c r="G27" s="88"/>
    </row>
    <row r="28" spans="1:7" x14ac:dyDescent="0.55000000000000004">
      <c r="A28" s="102"/>
      <c r="B28" s="102"/>
      <c r="C28" s="102"/>
      <c r="D28" s="209" t="s">
        <v>108</v>
      </c>
      <c r="E28" s="209"/>
      <c r="F28" s="209"/>
      <c r="G28" s="209"/>
    </row>
    <row r="29" spans="1:7" s="10" customFormat="1" ht="23.25" x14ac:dyDescent="0.55000000000000004">
      <c r="A29" s="102"/>
      <c r="B29" s="102"/>
      <c r="C29" s="102"/>
      <c r="D29" s="209" t="s">
        <v>109</v>
      </c>
      <c r="E29" s="209"/>
      <c r="F29" s="209"/>
      <c r="G29" s="209"/>
    </row>
    <row r="30" spans="1:7" s="10" customFormat="1" ht="23.25" x14ac:dyDescent="0.55000000000000004">
      <c r="A30" s="102"/>
      <c r="B30" s="102"/>
      <c r="C30" s="102"/>
      <c r="D30" s="93"/>
      <c r="E30" s="93"/>
      <c r="F30" s="93"/>
      <c r="G30" s="93"/>
    </row>
    <row r="31" spans="1:7" s="10" customFormat="1" ht="23.25" x14ac:dyDescent="0.55000000000000004">
      <c r="A31" s="102"/>
      <c r="B31" s="102"/>
      <c r="C31" s="102"/>
      <c r="D31" s="93"/>
      <c r="E31" s="93"/>
      <c r="F31" s="93"/>
      <c r="G31" s="93"/>
    </row>
    <row r="32" spans="1:7" s="10" customFormat="1" ht="23.25" x14ac:dyDescent="0.55000000000000004">
      <c r="A32" s="102"/>
      <c r="B32" s="102"/>
      <c r="C32" s="102"/>
      <c r="D32" s="209" t="s">
        <v>175</v>
      </c>
      <c r="E32" s="209"/>
      <c r="F32" s="209"/>
      <c r="G32" s="209"/>
    </row>
    <row r="33" spans="1:7" s="10" customFormat="1" ht="23.25" x14ac:dyDescent="0.55000000000000004">
      <c r="A33" s="102"/>
      <c r="B33" s="102"/>
      <c r="C33" s="102"/>
      <c r="D33" s="209" t="s">
        <v>2</v>
      </c>
      <c r="E33" s="209"/>
      <c r="F33" s="209"/>
      <c r="G33" s="209"/>
    </row>
    <row r="34" spans="1:7" s="10" customFormat="1" ht="23.25" x14ac:dyDescent="0.55000000000000004">
      <c r="D34" s="9"/>
      <c r="E34" s="9"/>
      <c r="F34" s="9"/>
      <c r="G34" s="9"/>
    </row>
  </sheetData>
  <mergeCells count="12"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1"/>
  <sheetViews>
    <sheetView workbookViewId="0">
      <selection activeCell="I17" sqref="I17"/>
    </sheetView>
  </sheetViews>
  <sheetFormatPr defaultRowHeight="21.75" customHeight="1" x14ac:dyDescent="0.55000000000000004"/>
  <cols>
    <col min="1" max="1" width="7.875" style="25" customWidth="1"/>
    <col min="2" max="2" width="49.75" style="25" customWidth="1"/>
    <col min="3" max="3" width="13.875" style="25" customWidth="1"/>
    <col min="4" max="4" width="5.5" style="25" customWidth="1"/>
    <col min="5" max="5" width="13.5" style="25" customWidth="1"/>
    <col min="6" max="6" width="12" style="24" customWidth="1"/>
    <col min="7" max="7" width="11.5" style="49" customWidth="1"/>
    <col min="8" max="8" width="11.75" style="24" customWidth="1"/>
    <col min="9" max="9" width="11.625" style="24" customWidth="1"/>
    <col min="10" max="10" width="10.75" style="24" customWidth="1"/>
    <col min="11" max="11" width="9" style="24"/>
    <col min="12" max="256" width="9" style="25"/>
    <col min="257" max="257" width="7.875" style="25" customWidth="1"/>
    <col min="258" max="258" width="49.75" style="25" customWidth="1"/>
    <col min="259" max="259" width="13.875" style="25" customWidth="1"/>
    <col min="260" max="260" width="5.5" style="25" customWidth="1"/>
    <col min="261" max="261" width="13.5" style="25" customWidth="1"/>
    <col min="262" max="262" width="12" style="25" customWidth="1"/>
    <col min="263" max="263" width="11.5" style="25" customWidth="1"/>
    <col min="264" max="264" width="11.75" style="25" customWidth="1"/>
    <col min="265" max="265" width="11.625" style="25" customWidth="1"/>
    <col min="266" max="266" width="10.75" style="25" customWidth="1"/>
    <col min="267" max="512" width="9" style="25"/>
    <col min="513" max="513" width="7.875" style="25" customWidth="1"/>
    <col min="514" max="514" width="49.75" style="25" customWidth="1"/>
    <col min="515" max="515" width="13.875" style="25" customWidth="1"/>
    <col min="516" max="516" width="5.5" style="25" customWidth="1"/>
    <col min="517" max="517" width="13.5" style="25" customWidth="1"/>
    <col min="518" max="518" width="12" style="25" customWidth="1"/>
    <col min="519" max="519" width="11.5" style="25" customWidth="1"/>
    <col min="520" max="520" width="11.75" style="25" customWidth="1"/>
    <col min="521" max="521" width="11.625" style="25" customWidth="1"/>
    <col min="522" max="522" width="10.75" style="25" customWidth="1"/>
    <col min="523" max="768" width="9" style="25"/>
    <col min="769" max="769" width="7.875" style="25" customWidth="1"/>
    <col min="770" max="770" width="49.75" style="25" customWidth="1"/>
    <col min="771" max="771" width="13.875" style="25" customWidth="1"/>
    <col min="772" max="772" width="5.5" style="25" customWidth="1"/>
    <col min="773" max="773" width="13.5" style="25" customWidth="1"/>
    <col min="774" max="774" width="12" style="25" customWidth="1"/>
    <col min="775" max="775" width="11.5" style="25" customWidth="1"/>
    <col min="776" max="776" width="11.75" style="25" customWidth="1"/>
    <col min="777" max="777" width="11.625" style="25" customWidth="1"/>
    <col min="778" max="778" width="10.75" style="25" customWidth="1"/>
    <col min="779" max="1024" width="9" style="25"/>
    <col min="1025" max="1025" width="7.875" style="25" customWidth="1"/>
    <col min="1026" max="1026" width="49.75" style="25" customWidth="1"/>
    <col min="1027" max="1027" width="13.875" style="25" customWidth="1"/>
    <col min="1028" max="1028" width="5.5" style="25" customWidth="1"/>
    <col min="1029" max="1029" width="13.5" style="25" customWidth="1"/>
    <col min="1030" max="1030" width="12" style="25" customWidth="1"/>
    <col min="1031" max="1031" width="11.5" style="25" customWidth="1"/>
    <col min="1032" max="1032" width="11.75" style="25" customWidth="1"/>
    <col min="1033" max="1033" width="11.625" style="25" customWidth="1"/>
    <col min="1034" max="1034" width="10.75" style="25" customWidth="1"/>
    <col min="1035" max="1280" width="9" style="25"/>
    <col min="1281" max="1281" width="7.875" style="25" customWidth="1"/>
    <col min="1282" max="1282" width="49.75" style="25" customWidth="1"/>
    <col min="1283" max="1283" width="13.875" style="25" customWidth="1"/>
    <col min="1284" max="1284" width="5.5" style="25" customWidth="1"/>
    <col min="1285" max="1285" width="13.5" style="25" customWidth="1"/>
    <col min="1286" max="1286" width="12" style="25" customWidth="1"/>
    <col min="1287" max="1287" width="11.5" style="25" customWidth="1"/>
    <col min="1288" max="1288" width="11.75" style="25" customWidth="1"/>
    <col min="1289" max="1289" width="11.625" style="25" customWidth="1"/>
    <col min="1290" max="1290" width="10.75" style="25" customWidth="1"/>
    <col min="1291" max="1536" width="9" style="25"/>
    <col min="1537" max="1537" width="7.875" style="25" customWidth="1"/>
    <col min="1538" max="1538" width="49.75" style="25" customWidth="1"/>
    <col min="1539" max="1539" width="13.875" style="25" customWidth="1"/>
    <col min="1540" max="1540" width="5.5" style="25" customWidth="1"/>
    <col min="1541" max="1541" width="13.5" style="25" customWidth="1"/>
    <col min="1542" max="1542" width="12" style="25" customWidth="1"/>
    <col min="1543" max="1543" width="11.5" style="25" customWidth="1"/>
    <col min="1544" max="1544" width="11.75" style="25" customWidth="1"/>
    <col min="1545" max="1545" width="11.625" style="25" customWidth="1"/>
    <col min="1546" max="1546" width="10.75" style="25" customWidth="1"/>
    <col min="1547" max="1792" width="9" style="25"/>
    <col min="1793" max="1793" width="7.875" style="25" customWidth="1"/>
    <col min="1794" max="1794" width="49.75" style="25" customWidth="1"/>
    <col min="1795" max="1795" width="13.875" style="25" customWidth="1"/>
    <col min="1796" max="1796" width="5.5" style="25" customWidth="1"/>
    <col min="1797" max="1797" width="13.5" style="25" customWidth="1"/>
    <col min="1798" max="1798" width="12" style="25" customWidth="1"/>
    <col min="1799" max="1799" width="11.5" style="25" customWidth="1"/>
    <col min="1800" max="1800" width="11.75" style="25" customWidth="1"/>
    <col min="1801" max="1801" width="11.625" style="25" customWidth="1"/>
    <col min="1802" max="1802" width="10.75" style="25" customWidth="1"/>
    <col min="1803" max="2048" width="9" style="25"/>
    <col min="2049" max="2049" width="7.875" style="25" customWidth="1"/>
    <col min="2050" max="2050" width="49.75" style="25" customWidth="1"/>
    <col min="2051" max="2051" width="13.875" style="25" customWidth="1"/>
    <col min="2052" max="2052" width="5.5" style="25" customWidth="1"/>
    <col min="2053" max="2053" width="13.5" style="25" customWidth="1"/>
    <col min="2054" max="2054" width="12" style="25" customWidth="1"/>
    <col min="2055" max="2055" width="11.5" style="25" customWidth="1"/>
    <col min="2056" max="2056" width="11.75" style="25" customWidth="1"/>
    <col min="2057" max="2057" width="11.625" style="25" customWidth="1"/>
    <col min="2058" max="2058" width="10.75" style="25" customWidth="1"/>
    <col min="2059" max="2304" width="9" style="25"/>
    <col min="2305" max="2305" width="7.875" style="25" customWidth="1"/>
    <col min="2306" max="2306" width="49.75" style="25" customWidth="1"/>
    <col min="2307" max="2307" width="13.875" style="25" customWidth="1"/>
    <col min="2308" max="2308" width="5.5" style="25" customWidth="1"/>
    <col min="2309" max="2309" width="13.5" style="25" customWidth="1"/>
    <col min="2310" max="2310" width="12" style="25" customWidth="1"/>
    <col min="2311" max="2311" width="11.5" style="25" customWidth="1"/>
    <col min="2312" max="2312" width="11.75" style="25" customWidth="1"/>
    <col min="2313" max="2313" width="11.625" style="25" customWidth="1"/>
    <col min="2314" max="2314" width="10.75" style="25" customWidth="1"/>
    <col min="2315" max="2560" width="9" style="25"/>
    <col min="2561" max="2561" width="7.875" style="25" customWidth="1"/>
    <col min="2562" max="2562" width="49.75" style="25" customWidth="1"/>
    <col min="2563" max="2563" width="13.875" style="25" customWidth="1"/>
    <col min="2564" max="2564" width="5.5" style="25" customWidth="1"/>
    <col min="2565" max="2565" width="13.5" style="25" customWidth="1"/>
    <col min="2566" max="2566" width="12" style="25" customWidth="1"/>
    <col min="2567" max="2567" width="11.5" style="25" customWidth="1"/>
    <col min="2568" max="2568" width="11.75" style="25" customWidth="1"/>
    <col min="2569" max="2569" width="11.625" style="25" customWidth="1"/>
    <col min="2570" max="2570" width="10.75" style="25" customWidth="1"/>
    <col min="2571" max="2816" width="9" style="25"/>
    <col min="2817" max="2817" width="7.875" style="25" customWidth="1"/>
    <col min="2818" max="2818" width="49.75" style="25" customWidth="1"/>
    <col min="2819" max="2819" width="13.875" style="25" customWidth="1"/>
    <col min="2820" max="2820" width="5.5" style="25" customWidth="1"/>
    <col min="2821" max="2821" width="13.5" style="25" customWidth="1"/>
    <col min="2822" max="2822" width="12" style="25" customWidth="1"/>
    <col min="2823" max="2823" width="11.5" style="25" customWidth="1"/>
    <col min="2824" max="2824" width="11.75" style="25" customWidth="1"/>
    <col min="2825" max="2825" width="11.625" style="25" customWidth="1"/>
    <col min="2826" max="2826" width="10.75" style="25" customWidth="1"/>
    <col min="2827" max="3072" width="9" style="25"/>
    <col min="3073" max="3073" width="7.875" style="25" customWidth="1"/>
    <col min="3074" max="3074" width="49.75" style="25" customWidth="1"/>
    <col min="3075" max="3075" width="13.875" style="25" customWidth="1"/>
    <col min="3076" max="3076" width="5.5" style="25" customWidth="1"/>
    <col min="3077" max="3077" width="13.5" style="25" customWidth="1"/>
    <col min="3078" max="3078" width="12" style="25" customWidth="1"/>
    <col min="3079" max="3079" width="11.5" style="25" customWidth="1"/>
    <col min="3080" max="3080" width="11.75" style="25" customWidth="1"/>
    <col min="3081" max="3081" width="11.625" style="25" customWidth="1"/>
    <col min="3082" max="3082" width="10.75" style="25" customWidth="1"/>
    <col min="3083" max="3328" width="9" style="25"/>
    <col min="3329" max="3329" width="7.875" style="25" customWidth="1"/>
    <col min="3330" max="3330" width="49.75" style="25" customWidth="1"/>
    <col min="3331" max="3331" width="13.875" style="25" customWidth="1"/>
    <col min="3332" max="3332" width="5.5" style="25" customWidth="1"/>
    <col min="3333" max="3333" width="13.5" style="25" customWidth="1"/>
    <col min="3334" max="3334" width="12" style="25" customWidth="1"/>
    <col min="3335" max="3335" width="11.5" style="25" customWidth="1"/>
    <col min="3336" max="3336" width="11.75" style="25" customWidth="1"/>
    <col min="3337" max="3337" width="11.625" style="25" customWidth="1"/>
    <col min="3338" max="3338" width="10.75" style="25" customWidth="1"/>
    <col min="3339" max="3584" width="9" style="25"/>
    <col min="3585" max="3585" width="7.875" style="25" customWidth="1"/>
    <col min="3586" max="3586" width="49.75" style="25" customWidth="1"/>
    <col min="3587" max="3587" width="13.875" style="25" customWidth="1"/>
    <col min="3588" max="3588" width="5.5" style="25" customWidth="1"/>
    <col min="3589" max="3589" width="13.5" style="25" customWidth="1"/>
    <col min="3590" max="3590" width="12" style="25" customWidth="1"/>
    <col min="3591" max="3591" width="11.5" style="25" customWidth="1"/>
    <col min="3592" max="3592" width="11.75" style="25" customWidth="1"/>
    <col min="3593" max="3593" width="11.625" style="25" customWidth="1"/>
    <col min="3594" max="3594" width="10.75" style="25" customWidth="1"/>
    <col min="3595" max="3840" width="9" style="25"/>
    <col min="3841" max="3841" width="7.875" style="25" customWidth="1"/>
    <col min="3842" max="3842" width="49.75" style="25" customWidth="1"/>
    <col min="3843" max="3843" width="13.875" style="25" customWidth="1"/>
    <col min="3844" max="3844" width="5.5" style="25" customWidth="1"/>
    <col min="3845" max="3845" width="13.5" style="25" customWidth="1"/>
    <col min="3846" max="3846" width="12" style="25" customWidth="1"/>
    <col min="3847" max="3847" width="11.5" style="25" customWidth="1"/>
    <col min="3848" max="3848" width="11.75" style="25" customWidth="1"/>
    <col min="3849" max="3849" width="11.625" style="25" customWidth="1"/>
    <col min="3850" max="3850" width="10.75" style="25" customWidth="1"/>
    <col min="3851" max="4096" width="9" style="25"/>
    <col min="4097" max="4097" width="7.875" style="25" customWidth="1"/>
    <col min="4098" max="4098" width="49.75" style="25" customWidth="1"/>
    <col min="4099" max="4099" width="13.875" style="25" customWidth="1"/>
    <col min="4100" max="4100" width="5.5" style="25" customWidth="1"/>
    <col min="4101" max="4101" width="13.5" style="25" customWidth="1"/>
    <col min="4102" max="4102" width="12" style="25" customWidth="1"/>
    <col min="4103" max="4103" width="11.5" style="25" customWidth="1"/>
    <col min="4104" max="4104" width="11.75" style="25" customWidth="1"/>
    <col min="4105" max="4105" width="11.625" style="25" customWidth="1"/>
    <col min="4106" max="4106" width="10.75" style="25" customWidth="1"/>
    <col min="4107" max="4352" width="9" style="25"/>
    <col min="4353" max="4353" width="7.875" style="25" customWidth="1"/>
    <col min="4354" max="4354" width="49.75" style="25" customWidth="1"/>
    <col min="4355" max="4355" width="13.875" style="25" customWidth="1"/>
    <col min="4356" max="4356" width="5.5" style="25" customWidth="1"/>
    <col min="4357" max="4357" width="13.5" style="25" customWidth="1"/>
    <col min="4358" max="4358" width="12" style="25" customWidth="1"/>
    <col min="4359" max="4359" width="11.5" style="25" customWidth="1"/>
    <col min="4360" max="4360" width="11.75" style="25" customWidth="1"/>
    <col min="4361" max="4361" width="11.625" style="25" customWidth="1"/>
    <col min="4362" max="4362" width="10.75" style="25" customWidth="1"/>
    <col min="4363" max="4608" width="9" style="25"/>
    <col min="4609" max="4609" width="7.875" style="25" customWidth="1"/>
    <col min="4610" max="4610" width="49.75" style="25" customWidth="1"/>
    <col min="4611" max="4611" width="13.875" style="25" customWidth="1"/>
    <col min="4612" max="4612" width="5.5" style="25" customWidth="1"/>
    <col min="4613" max="4613" width="13.5" style="25" customWidth="1"/>
    <col min="4614" max="4614" width="12" style="25" customWidth="1"/>
    <col min="4615" max="4615" width="11.5" style="25" customWidth="1"/>
    <col min="4616" max="4616" width="11.75" style="25" customWidth="1"/>
    <col min="4617" max="4617" width="11.625" style="25" customWidth="1"/>
    <col min="4618" max="4618" width="10.75" style="25" customWidth="1"/>
    <col min="4619" max="4864" width="9" style="25"/>
    <col min="4865" max="4865" width="7.875" style="25" customWidth="1"/>
    <col min="4866" max="4866" width="49.75" style="25" customWidth="1"/>
    <col min="4867" max="4867" width="13.875" style="25" customWidth="1"/>
    <col min="4868" max="4868" width="5.5" style="25" customWidth="1"/>
    <col min="4869" max="4869" width="13.5" style="25" customWidth="1"/>
    <col min="4870" max="4870" width="12" style="25" customWidth="1"/>
    <col min="4871" max="4871" width="11.5" style="25" customWidth="1"/>
    <col min="4872" max="4872" width="11.75" style="25" customWidth="1"/>
    <col min="4873" max="4873" width="11.625" style="25" customWidth="1"/>
    <col min="4874" max="4874" width="10.75" style="25" customWidth="1"/>
    <col min="4875" max="5120" width="9" style="25"/>
    <col min="5121" max="5121" width="7.875" style="25" customWidth="1"/>
    <col min="5122" max="5122" width="49.75" style="25" customWidth="1"/>
    <col min="5123" max="5123" width="13.875" style="25" customWidth="1"/>
    <col min="5124" max="5124" width="5.5" style="25" customWidth="1"/>
    <col min="5125" max="5125" width="13.5" style="25" customWidth="1"/>
    <col min="5126" max="5126" width="12" style="25" customWidth="1"/>
    <col min="5127" max="5127" width="11.5" style="25" customWidth="1"/>
    <col min="5128" max="5128" width="11.75" style="25" customWidth="1"/>
    <col min="5129" max="5129" width="11.625" style="25" customWidth="1"/>
    <col min="5130" max="5130" width="10.75" style="25" customWidth="1"/>
    <col min="5131" max="5376" width="9" style="25"/>
    <col min="5377" max="5377" width="7.875" style="25" customWidth="1"/>
    <col min="5378" max="5378" width="49.75" style="25" customWidth="1"/>
    <col min="5379" max="5379" width="13.875" style="25" customWidth="1"/>
    <col min="5380" max="5380" width="5.5" style="25" customWidth="1"/>
    <col min="5381" max="5381" width="13.5" style="25" customWidth="1"/>
    <col min="5382" max="5382" width="12" style="25" customWidth="1"/>
    <col min="5383" max="5383" width="11.5" style="25" customWidth="1"/>
    <col min="5384" max="5384" width="11.75" style="25" customWidth="1"/>
    <col min="5385" max="5385" width="11.625" style="25" customWidth="1"/>
    <col min="5386" max="5386" width="10.75" style="25" customWidth="1"/>
    <col min="5387" max="5632" width="9" style="25"/>
    <col min="5633" max="5633" width="7.875" style="25" customWidth="1"/>
    <col min="5634" max="5634" width="49.75" style="25" customWidth="1"/>
    <col min="5635" max="5635" width="13.875" style="25" customWidth="1"/>
    <col min="5636" max="5636" width="5.5" style="25" customWidth="1"/>
    <col min="5637" max="5637" width="13.5" style="25" customWidth="1"/>
    <col min="5638" max="5638" width="12" style="25" customWidth="1"/>
    <col min="5639" max="5639" width="11.5" style="25" customWidth="1"/>
    <col min="5640" max="5640" width="11.75" style="25" customWidth="1"/>
    <col min="5641" max="5641" width="11.625" style="25" customWidth="1"/>
    <col min="5642" max="5642" width="10.75" style="25" customWidth="1"/>
    <col min="5643" max="5888" width="9" style="25"/>
    <col min="5889" max="5889" width="7.875" style="25" customWidth="1"/>
    <col min="5890" max="5890" width="49.75" style="25" customWidth="1"/>
    <col min="5891" max="5891" width="13.875" style="25" customWidth="1"/>
    <col min="5892" max="5892" width="5.5" style="25" customWidth="1"/>
    <col min="5893" max="5893" width="13.5" style="25" customWidth="1"/>
    <col min="5894" max="5894" width="12" style="25" customWidth="1"/>
    <col min="5895" max="5895" width="11.5" style="25" customWidth="1"/>
    <col min="5896" max="5896" width="11.75" style="25" customWidth="1"/>
    <col min="5897" max="5897" width="11.625" style="25" customWidth="1"/>
    <col min="5898" max="5898" width="10.75" style="25" customWidth="1"/>
    <col min="5899" max="6144" width="9" style="25"/>
    <col min="6145" max="6145" width="7.875" style="25" customWidth="1"/>
    <col min="6146" max="6146" width="49.75" style="25" customWidth="1"/>
    <col min="6147" max="6147" width="13.875" style="25" customWidth="1"/>
    <col min="6148" max="6148" width="5.5" style="25" customWidth="1"/>
    <col min="6149" max="6149" width="13.5" style="25" customWidth="1"/>
    <col min="6150" max="6150" width="12" style="25" customWidth="1"/>
    <col min="6151" max="6151" width="11.5" style="25" customWidth="1"/>
    <col min="6152" max="6152" width="11.75" style="25" customWidth="1"/>
    <col min="6153" max="6153" width="11.625" style="25" customWidth="1"/>
    <col min="6154" max="6154" width="10.75" style="25" customWidth="1"/>
    <col min="6155" max="6400" width="9" style="25"/>
    <col min="6401" max="6401" width="7.875" style="25" customWidth="1"/>
    <col min="6402" max="6402" width="49.75" style="25" customWidth="1"/>
    <col min="6403" max="6403" width="13.875" style="25" customWidth="1"/>
    <col min="6404" max="6404" width="5.5" style="25" customWidth="1"/>
    <col min="6405" max="6405" width="13.5" style="25" customWidth="1"/>
    <col min="6406" max="6406" width="12" style="25" customWidth="1"/>
    <col min="6407" max="6407" width="11.5" style="25" customWidth="1"/>
    <col min="6408" max="6408" width="11.75" style="25" customWidth="1"/>
    <col min="6409" max="6409" width="11.625" style="25" customWidth="1"/>
    <col min="6410" max="6410" width="10.75" style="25" customWidth="1"/>
    <col min="6411" max="6656" width="9" style="25"/>
    <col min="6657" max="6657" width="7.875" style="25" customWidth="1"/>
    <col min="6658" max="6658" width="49.75" style="25" customWidth="1"/>
    <col min="6659" max="6659" width="13.875" style="25" customWidth="1"/>
    <col min="6660" max="6660" width="5.5" style="25" customWidth="1"/>
    <col min="6661" max="6661" width="13.5" style="25" customWidth="1"/>
    <col min="6662" max="6662" width="12" style="25" customWidth="1"/>
    <col min="6663" max="6663" width="11.5" style="25" customWidth="1"/>
    <col min="6664" max="6664" width="11.75" style="25" customWidth="1"/>
    <col min="6665" max="6665" width="11.625" style="25" customWidth="1"/>
    <col min="6666" max="6666" width="10.75" style="25" customWidth="1"/>
    <col min="6667" max="6912" width="9" style="25"/>
    <col min="6913" max="6913" width="7.875" style="25" customWidth="1"/>
    <col min="6914" max="6914" width="49.75" style="25" customWidth="1"/>
    <col min="6915" max="6915" width="13.875" style="25" customWidth="1"/>
    <col min="6916" max="6916" width="5.5" style="25" customWidth="1"/>
    <col min="6917" max="6917" width="13.5" style="25" customWidth="1"/>
    <col min="6918" max="6918" width="12" style="25" customWidth="1"/>
    <col min="6919" max="6919" width="11.5" style="25" customWidth="1"/>
    <col min="6920" max="6920" width="11.75" style="25" customWidth="1"/>
    <col min="6921" max="6921" width="11.625" style="25" customWidth="1"/>
    <col min="6922" max="6922" width="10.75" style="25" customWidth="1"/>
    <col min="6923" max="7168" width="9" style="25"/>
    <col min="7169" max="7169" width="7.875" style="25" customWidth="1"/>
    <col min="7170" max="7170" width="49.75" style="25" customWidth="1"/>
    <col min="7171" max="7171" width="13.875" style="25" customWidth="1"/>
    <col min="7172" max="7172" width="5.5" style="25" customWidth="1"/>
    <col min="7173" max="7173" width="13.5" style="25" customWidth="1"/>
    <col min="7174" max="7174" width="12" style="25" customWidth="1"/>
    <col min="7175" max="7175" width="11.5" style="25" customWidth="1"/>
    <col min="7176" max="7176" width="11.75" style="25" customWidth="1"/>
    <col min="7177" max="7177" width="11.625" style="25" customWidth="1"/>
    <col min="7178" max="7178" width="10.75" style="25" customWidth="1"/>
    <col min="7179" max="7424" width="9" style="25"/>
    <col min="7425" max="7425" width="7.875" style="25" customWidth="1"/>
    <col min="7426" max="7426" width="49.75" style="25" customWidth="1"/>
    <col min="7427" max="7427" width="13.875" style="25" customWidth="1"/>
    <col min="7428" max="7428" width="5.5" style="25" customWidth="1"/>
    <col min="7429" max="7429" width="13.5" style="25" customWidth="1"/>
    <col min="7430" max="7430" width="12" style="25" customWidth="1"/>
    <col min="7431" max="7431" width="11.5" style="25" customWidth="1"/>
    <col min="7432" max="7432" width="11.75" style="25" customWidth="1"/>
    <col min="7433" max="7433" width="11.625" style="25" customWidth="1"/>
    <col min="7434" max="7434" width="10.75" style="25" customWidth="1"/>
    <col min="7435" max="7680" width="9" style="25"/>
    <col min="7681" max="7681" width="7.875" style="25" customWidth="1"/>
    <col min="7682" max="7682" width="49.75" style="25" customWidth="1"/>
    <col min="7683" max="7683" width="13.875" style="25" customWidth="1"/>
    <col min="7684" max="7684" width="5.5" style="25" customWidth="1"/>
    <col min="7685" max="7685" width="13.5" style="25" customWidth="1"/>
    <col min="7686" max="7686" width="12" style="25" customWidth="1"/>
    <col min="7687" max="7687" width="11.5" style="25" customWidth="1"/>
    <col min="7688" max="7688" width="11.75" style="25" customWidth="1"/>
    <col min="7689" max="7689" width="11.625" style="25" customWidth="1"/>
    <col min="7690" max="7690" width="10.75" style="25" customWidth="1"/>
    <col min="7691" max="7936" width="9" style="25"/>
    <col min="7937" max="7937" width="7.875" style="25" customWidth="1"/>
    <col min="7938" max="7938" width="49.75" style="25" customWidth="1"/>
    <col min="7939" max="7939" width="13.875" style="25" customWidth="1"/>
    <col min="7940" max="7940" width="5.5" style="25" customWidth="1"/>
    <col min="7941" max="7941" width="13.5" style="25" customWidth="1"/>
    <col min="7942" max="7942" width="12" style="25" customWidth="1"/>
    <col min="7943" max="7943" width="11.5" style="25" customWidth="1"/>
    <col min="7944" max="7944" width="11.75" style="25" customWidth="1"/>
    <col min="7945" max="7945" width="11.625" style="25" customWidth="1"/>
    <col min="7946" max="7946" width="10.75" style="25" customWidth="1"/>
    <col min="7947" max="8192" width="9" style="25"/>
    <col min="8193" max="8193" width="7.875" style="25" customWidth="1"/>
    <col min="8194" max="8194" width="49.75" style="25" customWidth="1"/>
    <col min="8195" max="8195" width="13.875" style="25" customWidth="1"/>
    <col min="8196" max="8196" width="5.5" style="25" customWidth="1"/>
    <col min="8197" max="8197" width="13.5" style="25" customWidth="1"/>
    <col min="8198" max="8198" width="12" style="25" customWidth="1"/>
    <col min="8199" max="8199" width="11.5" style="25" customWidth="1"/>
    <col min="8200" max="8200" width="11.75" style="25" customWidth="1"/>
    <col min="8201" max="8201" width="11.625" style="25" customWidth="1"/>
    <col min="8202" max="8202" width="10.75" style="25" customWidth="1"/>
    <col min="8203" max="8448" width="9" style="25"/>
    <col min="8449" max="8449" width="7.875" style="25" customWidth="1"/>
    <col min="8450" max="8450" width="49.75" style="25" customWidth="1"/>
    <col min="8451" max="8451" width="13.875" style="25" customWidth="1"/>
    <col min="8452" max="8452" width="5.5" style="25" customWidth="1"/>
    <col min="8453" max="8453" width="13.5" style="25" customWidth="1"/>
    <col min="8454" max="8454" width="12" style="25" customWidth="1"/>
    <col min="8455" max="8455" width="11.5" style="25" customWidth="1"/>
    <col min="8456" max="8456" width="11.75" style="25" customWidth="1"/>
    <col min="8457" max="8457" width="11.625" style="25" customWidth="1"/>
    <col min="8458" max="8458" width="10.75" style="25" customWidth="1"/>
    <col min="8459" max="8704" width="9" style="25"/>
    <col min="8705" max="8705" width="7.875" style="25" customWidth="1"/>
    <col min="8706" max="8706" width="49.75" style="25" customWidth="1"/>
    <col min="8707" max="8707" width="13.875" style="25" customWidth="1"/>
    <col min="8708" max="8708" width="5.5" style="25" customWidth="1"/>
    <col min="8709" max="8709" width="13.5" style="25" customWidth="1"/>
    <col min="8710" max="8710" width="12" style="25" customWidth="1"/>
    <col min="8711" max="8711" width="11.5" style="25" customWidth="1"/>
    <col min="8712" max="8712" width="11.75" style="25" customWidth="1"/>
    <col min="8713" max="8713" width="11.625" style="25" customWidth="1"/>
    <col min="8714" max="8714" width="10.75" style="25" customWidth="1"/>
    <col min="8715" max="8960" width="9" style="25"/>
    <col min="8961" max="8961" width="7.875" style="25" customWidth="1"/>
    <col min="8962" max="8962" width="49.75" style="25" customWidth="1"/>
    <col min="8963" max="8963" width="13.875" style="25" customWidth="1"/>
    <col min="8964" max="8964" width="5.5" style="25" customWidth="1"/>
    <col min="8965" max="8965" width="13.5" style="25" customWidth="1"/>
    <col min="8966" max="8966" width="12" style="25" customWidth="1"/>
    <col min="8967" max="8967" width="11.5" style="25" customWidth="1"/>
    <col min="8968" max="8968" width="11.75" style="25" customWidth="1"/>
    <col min="8969" max="8969" width="11.625" style="25" customWidth="1"/>
    <col min="8970" max="8970" width="10.75" style="25" customWidth="1"/>
    <col min="8971" max="9216" width="9" style="25"/>
    <col min="9217" max="9217" width="7.875" style="25" customWidth="1"/>
    <col min="9218" max="9218" width="49.75" style="25" customWidth="1"/>
    <col min="9219" max="9219" width="13.875" style="25" customWidth="1"/>
    <col min="9220" max="9220" width="5.5" style="25" customWidth="1"/>
    <col min="9221" max="9221" width="13.5" style="25" customWidth="1"/>
    <col min="9222" max="9222" width="12" style="25" customWidth="1"/>
    <col min="9223" max="9223" width="11.5" style="25" customWidth="1"/>
    <col min="9224" max="9224" width="11.75" style="25" customWidth="1"/>
    <col min="9225" max="9225" width="11.625" style="25" customWidth="1"/>
    <col min="9226" max="9226" width="10.75" style="25" customWidth="1"/>
    <col min="9227" max="9472" width="9" style="25"/>
    <col min="9473" max="9473" width="7.875" style="25" customWidth="1"/>
    <col min="9474" max="9474" width="49.75" style="25" customWidth="1"/>
    <col min="9475" max="9475" width="13.875" style="25" customWidth="1"/>
    <col min="9476" max="9476" width="5.5" style="25" customWidth="1"/>
    <col min="9477" max="9477" width="13.5" style="25" customWidth="1"/>
    <col min="9478" max="9478" width="12" style="25" customWidth="1"/>
    <col min="9479" max="9479" width="11.5" style="25" customWidth="1"/>
    <col min="9480" max="9480" width="11.75" style="25" customWidth="1"/>
    <col min="9481" max="9481" width="11.625" style="25" customWidth="1"/>
    <col min="9482" max="9482" width="10.75" style="25" customWidth="1"/>
    <col min="9483" max="9728" width="9" style="25"/>
    <col min="9729" max="9729" width="7.875" style="25" customWidth="1"/>
    <col min="9730" max="9730" width="49.75" style="25" customWidth="1"/>
    <col min="9731" max="9731" width="13.875" style="25" customWidth="1"/>
    <col min="9732" max="9732" width="5.5" style="25" customWidth="1"/>
    <col min="9733" max="9733" width="13.5" style="25" customWidth="1"/>
    <col min="9734" max="9734" width="12" style="25" customWidth="1"/>
    <col min="9735" max="9735" width="11.5" style="25" customWidth="1"/>
    <col min="9736" max="9736" width="11.75" style="25" customWidth="1"/>
    <col min="9737" max="9737" width="11.625" style="25" customWidth="1"/>
    <col min="9738" max="9738" width="10.75" style="25" customWidth="1"/>
    <col min="9739" max="9984" width="9" style="25"/>
    <col min="9985" max="9985" width="7.875" style="25" customWidth="1"/>
    <col min="9986" max="9986" width="49.75" style="25" customWidth="1"/>
    <col min="9987" max="9987" width="13.875" style="25" customWidth="1"/>
    <col min="9988" max="9988" width="5.5" style="25" customWidth="1"/>
    <col min="9989" max="9989" width="13.5" style="25" customWidth="1"/>
    <col min="9990" max="9990" width="12" style="25" customWidth="1"/>
    <col min="9991" max="9991" width="11.5" style="25" customWidth="1"/>
    <col min="9992" max="9992" width="11.75" style="25" customWidth="1"/>
    <col min="9993" max="9993" width="11.625" style="25" customWidth="1"/>
    <col min="9994" max="9994" width="10.75" style="25" customWidth="1"/>
    <col min="9995" max="10240" width="9" style="25"/>
    <col min="10241" max="10241" width="7.875" style="25" customWidth="1"/>
    <col min="10242" max="10242" width="49.75" style="25" customWidth="1"/>
    <col min="10243" max="10243" width="13.875" style="25" customWidth="1"/>
    <col min="10244" max="10244" width="5.5" style="25" customWidth="1"/>
    <col min="10245" max="10245" width="13.5" style="25" customWidth="1"/>
    <col min="10246" max="10246" width="12" style="25" customWidth="1"/>
    <col min="10247" max="10247" width="11.5" style="25" customWidth="1"/>
    <col min="10248" max="10248" width="11.75" style="25" customWidth="1"/>
    <col min="10249" max="10249" width="11.625" style="25" customWidth="1"/>
    <col min="10250" max="10250" width="10.75" style="25" customWidth="1"/>
    <col min="10251" max="10496" width="9" style="25"/>
    <col min="10497" max="10497" width="7.875" style="25" customWidth="1"/>
    <col min="10498" max="10498" width="49.75" style="25" customWidth="1"/>
    <col min="10499" max="10499" width="13.875" style="25" customWidth="1"/>
    <col min="10500" max="10500" width="5.5" style="25" customWidth="1"/>
    <col min="10501" max="10501" width="13.5" style="25" customWidth="1"/>
    <col min="10502" max="10502" width="12" style="25" customWidth="1"/>
    <col min="10503" max="10503" width="11.5" style="25" customWidth="1"/>
    <col min="10504" max="10504" width="11.75" style="25" customWidth="1"/>
    <col min="10505" max="10505" width="11.625" style="25" customWidth="1"/>
    <col min="10506" max="10506" width="10.75" style="25" customWidth="1"/>
    <col min="10507" max="10752" width="9" style="25"/>
    <col min="10753" max="10753" width="7.875" style="25" customWidth="1"/>
    <col min="10754" max="10754" width="49.75" style="25" customWidth="1"/>
    <col min="10755" max="10755" width="13.875" style="25" customWidth="1"/>
    <col min="10756" max="10756" width="5.5" style="25" customWidth="1"/>
    <col min="10757" max="10757" width="13.5" style="25" customWidth="1"/>
    <col min="10758" max="10758" width="12" style="25" customWidth="1"/>
    <col min="10759" max="10759" width="11.5" style="25" customWidth="1"/>
    <col min="10760" max="10760" width="11.75" style="25" customWidth="1"/>
    <col min="10761" max="10761" width="11.625" style="25" customWidth="1"/>
    <col min="10762" max="10762" width="10.75" style="25" customWidth="1"/>
    <col min="10763" max="11008" width="9" style="25"/>
    <col min="11009" max="11009" width="7.875" style="25" customWidth="1"/>
    <col min="11010" max="11010" width="49.75" style="25" customWidth="1"/>
    <col min="11011" max="11011" width="13.875" style="25" customWidth="1"/>
    <col min="11012" max="11012" width="5.5" style="25" customWidth="1"/>
    <col min="11013" max="11013" width="13.5" style="25" customWidth="1"/>
    <col min="11014" max="11014" width="12" style="25" customWidth="1"/>
    <col min="11015" max="11015" width="11.5" style="25" customWidth="1"/>
    <col min="11016" max="11016" width="11.75" style="25" customWidth="1"/>
    <col min="11017" max="11017" width="11.625" style="25" customWidth="1"/>
    <col min="11018" max="11018" width="10.75" style="25" customWidth="1"/>
    <col min="11019" max="11264" width="9" style="25"/>
    <col min="11265" max="11265" width="7.875" style="25" customWidth="1"/>
    <col min="11266" max="11266" width="49.75" style="25" customWidth="1"/>
    <col min="11267" max="11267" width="13.875" style="25" customWidth="1"/>
    <col min="11268" max="11268" width="5.5" style="25" customWidth="1"/>
    <col min="11269" max="11269" width="13.5" style="25" customWidth="1"/>
    <col min="11270" max="11270" width="12" style="25" customWidth="1"/>
    <col min="11271" max="11271" width="11.5" style="25" customWidth="1"/>
    <col min="11272" max="11272" width="11.75" style="25" customWidth="1"/>
    <col min="11273" max="11273" width="11.625" style="25" customWidth="1"/>
    <col min="11274" max="11274" width="10.75" style="25" customWidth="1"/>
    <col min="11275" max="11520" width="9" style="25"/>
    <col min="11521" max="11521" width="7.875" style="25" customWidth="1"/>
    <col min="11522" max="11522" width="49.75" style="25" customWidth="1"/>
    <col min="11523" max="11523" width="13.875" style="25" customWidth="1"/>
    <col min="11524" max="11524" width="5.5" style="25" customWidth="1"/>
    <col min="11525" max="11525" width="13.5" style="25" customWidth="1"/>
    <col min="11526" max="11526" width="12" style="25" customWidth="1"/>
    <col min="11527" max="11527" width="11.5" style="25" customWidth="1"/>
    <col min="11528" max="11528" width="11.75" style="25" customWidth="1"/>
    <col min="11529" max="11529" width="11.625" style="25" customWidth="1"/>
    <col min="11530" max="11530" width="10.75" style="25" customWidth="1"/>
    <col min="11531" max="11776" width="9" style="25"/>
    <col min="11777" max="11777" width="7.875" style="25" customWidth="1"/>
    <col min="11778" max="11778" width="49.75" style="25" customWidth="1"/>
    <col min="11779" max="11779" width="13.875" style="25" customWidth="1"/>
    <col min="11780" max="11780" width="5.5" style="25" customWidth="1"/>
    <col min="11781" max="11781" width="13.5" style="25" customWidth="1"/>
    <col min="11782" max="11782" width="12" style="25" customWidth="1"/>
    <col min="11783" max="11783" width="11.5" style="25" customWidth="1"/>
    <col min="11784" max="11784" width="11.75" style="25" customWidth="1"/>
    <col min="11785" max="11785" width="11.625" style="25" customWidth="1"/>
    <col min="11786" max="11786" width="10.75" style="25" customWidth="1"/>
    <col min="11787" max="12032" width="9" style="25"/>
    <col min="12033" max="12033" width="7.875" style="25" customWidth="1"/>
    <col min="12034" max="12034" width="49.75" style="25" customWidth="1"/>
    <col min="12035" max="12035" width="13.875" style="25" customWidth="1"/>
    <col min="12036" max="12036" width="5.5" style="25" customWidth="1"/>
    <col min="12037" max="12037" width="13.5" style="25" customWidth="1"/>
    <col min="12038" max="12038" width="12" style="25" customWidth="1"/>
    <col min="12039" max="12039" width="11.5" style="25" customWidth="1"/>
    <col min="12040" max="12040" width="11.75" style="25" customWidth="1"/>
    <col min="12041" max="12041" width="11.625" style="25" customWidth="1"/>
    <col min="12042" max="12042" width="10.75" style="25" customWidth="1"/>
    <col min="12043" max="12288" width="9" style="25"/>
    <col min="12289" max="12289" width="7.875" style="25" customWidth="1"/>
    <col min="12290" max="12290" width="49.75" style="25" customWidth="1"/>
    <col min="12291" max="12291" width="13.875" style="25" customWidth="1"/>
    <col min="12292" max="12292" width="5.5" style="25" customWidth="1"/>
    <col min="12293" max="12293" width="13.5" style="25" customWidth="1"/>
    <col min="12294" max="12294" width="12" style="25" customWidth="1"/>
    <col min="12295" max="12295" width="11.5" style="25" customWidth="1"/>
    <col min="12296" max="12296" width="11.75" style="25" customWidth="1"/>
    <col min="12297" max="12297" width="11.625" style="25" customWidth="1"/>
    <col min="12298" max="12298" width="10.75" style="25" customWidth="1"/>
    <col min="12299" max="12544" width="9" style="25"/>
    <col min="12545" max="12545" width="7.875" style="25" customWidth="1"/>
    <col min="12546" max="12546" width="49.75" style="25" customWidth="1"/>
    <col min="12547" max="12547" width="13.875" style="25" customWidth="1"/>
    <col min="12548" max="12548" width="5.5" style="25" customWidth="1"/>
    <col min="12549" max="12549" width="13.5" style="25" customWidth="1"/>
    <col min="12550" max="12550" width="12" style="25" customWidth="1"/>
    <col min="12551" max="12551" width="11.5" style="25" customWidth="1"/>
    <col min="12552" max="12552" width="11.75" style="25" customWidth="1"/>
    <col min="12553" max="12553" width="11.625" style="25" customWidth="1"/>
    <col min="12554" max="12554" width="10.75" style="25" customWidth="1"/>
    <col min="12555" max="12800" width="9" style="25"/>
    <col min="12801" max="12801" width="7.875" style="25" customWidth="1"/>
    <col min="12802" max="12802" width="49.75" style="25" customWidth="1"/>
    <col min="12803" max="12803" width="13.875" style="25" customWidth="1"/>
    <col min="12804" max="12804" width="5.5" style="25" customWidth="1"/>
    <col min="12805" max="12805" width="13.5" style="25" customWidth="1"/>
    <col min="12806" max="12806" width="12" style="25" customWidth="1"/>
    <col min="12807" max="12807" width="11.5" style="25" customWidth="1"/>
    <col min="12808" max="12808" width="11.75" style="25" customWidth="1"/>
    <col min="12809" max="12809" width="11.625" style="25" customWidth="1"/>
    <col min="12810" max="12810" width="10.75" style="25" customWidth="1"/>
    <col min="12811" max="13056" width="9" style="25"/>
    <col min="13057" max="13057" width="7.875" style="25" customWidth="1"/>
    <col min="13058" max="13058" width="49.75" style="25" customWidth="1"/>
    <col min="13059" max="13059" width="13.875" style="25" customWidth="1"/>
    <col min="13060" max="13060" width="5.5" style="25" customWidth="1"/>
    <col min="13061" max="13061" width="13.5" style="25" customWidth="1"/>
    <col min="13062" max="13062" width="12" style="25" customWidth="1"/>
    <col min="13063" max="13063" width="11.5" style="25" customWidth="1"/>
    <col min="13064" max="13064" width="11.75" style="25" customWidth="1"/>
    <col min="13065" max="13065" width="11.625" style="25" customWidth="1"/>
    <col min="13066" max="13066" width="10.75" style="25" customWidth="1"/>
    <col min="13067" max="13312" width="9" style="25"/>
    <col min="13313" max="13313" width="7.875" style="25" customWidth="1"/>
    <col min="13314" max="13314" width="49.75" style="25" customWidth="1"/>
    <col min="13315" max="13315" width="13.875" style="25" customWidth="1"/>
    <col min="13316" max="13316" width="5.5" style="25" customWidth="1"/>
    <col min="13317" max="13317" width="13.5" style="25" customWidth="1"/>
    <col min="13318" max="13318" width="12" style="25" customWidth="1"/>
    <col min="13319" max="13319" width="11.5" style="25" customWidth="1"/>
    <col min="13320" max="13320" width="11.75" style="25" customWidth="1"/>
    <col min="13321" max="13321" width="11.625" style="25" customWidth="1"/>
    <col min="13322" max="13322" width="10.75" style="25" customWidth="1"/>
    <col min="13323" max="13568" width="9" style="25"/>
    <col min="13569" max="13569" width="7.875" style="25" customWidth="1"/>
    <col min="13570" max="13570" width="49.75" style="25" customWidth="1"/>
    <col min="13571" max="13571" width="13.875" style="25" customWidth="1"/>
    <col min="13572" max="13572" width="5.5" style="25" customWidth="1"/>
    <col min="13573" max="13573" width="13.5" style="25" customWidth="1"/>
    <col min="13574" max="13574" width="12" style="25" customWidth="1"/>
    <col min="13575" max="13575" width="11.5" style="25" customWidth="1"/>
    <col min="13576" max="13576" width="11.75" style="25" customWidth="1"/>
    <col min="13577" max="13577" width="11.625" style="25" customWidth="1"/>
    <col min="13578" max="13578" width="10.75" style="25" customWidth="1"/>
    <col min="13579" max="13824" width="9" style="25"/>
    <col min="13825" max="13825" width="7.875" style="25" customWidth="1"/>
    <col min="13826" max="13826" width="49.75" style="25" customWidth="1"/>
    <col min="13827" max="13827" width="13.875" style="25" customWidth="1"/>
    <col min="13828" max="13828" width="5.5" style="25" customWidth="1"/>
    <col min="13829" max="13829" width="13.5" style="25" customWidth="1"/>
    <col min="13830" max="13830" width="12" style="25" customWidth="1"/>
    <col min="13831" max="13831" width="11.5" style="25" customWidth="1"/>
    <col min="13832" max="13832" width="11.75" style="25" customWidth="1"/>
    <col min="13833" max="13833" width="11.625" style="25" customWidth="1"/>
    <col min="13834" max="13834" width="10.75" style="25" customWidth="1"/>
    <col min="13835" max="14080" width="9" style="25"/>
    <col min="14081" max="14081" width="7.875" style="25" customWidth="1"/>
    <col min="14082" max="14082" width="49.75" style="25" customWidth="1"/>
    <col min="14083" max="14083" width="13.875" style="25" customWidth="1"/>
    <col min="14084" max="14084" width="5.5" style="25" customWidth="1"/>
    <col min="14085" max="14085" width="13.5" style="25" customWidth="1"/>
    <col min="14086" max="14086" width="12" style="25" customWidth="1"/>
    <col min="14087" max="14087" width="11.5" style="25" customWidth="1"/>
    <col min="14088" max="14088" width="11.75" style="25" customWidth="1"/>
    <col min="14089" max="14089" width="11.625" style="25" customWidth="1"/>
    <col min="14090" max="14090" width="10.75" style="25" customWidth="1"/>
    <col min="14091" max="14336" width="9" style="25"/>
    <col min="14337" max="14337" width="7.875" style="25" customWidth="1"/>
    <col min="14338" max="14338" width="49.75" style="25" customWidth="1"/>
    <col min="14339" max="14339" width="13.875" style="25" customWidth="1"/>
    <col min="14340" max="14340" width="5.5" style="25" customWidth="1"/>
    <col min="14341" max="14341" width="13.5" style="25" customWidth="1"/>
    <col min="14342" max="14342" width="12" style="25" customWidth="1"/>
    <col min="14343" max="14343" width="11.5" style="25" customWidth="1"/>
    <col min="14344" max="14344" width="11.75" style="25" customWidth="1"/>
    <col min="14345" max="14345" width="11.625" style="25" customWidth="1"/>
    <col min="14346" max="14346" width="10.75" style="25" customWidth="1"/>
    <col min="14347" max="14592" width="9" style="25"/>
    <col min="14593" max="14593" width="7.875" style="25" customWidth="1"/>
    <col min="14594" max="14594" width="49.75" style="25" customWidth="1"/>
    <col min="14595" max="14595" width="13.875" style="25" customWidth="1"/>
    <col min="14596" max="14596" width="5.5" style="25" customWidth="1"/>
    <col min="14597" max="14597" width="13.5" style="25" customWidth="1"/>
    <col min="14598" max="14598" width="12" style="25" customWidth="1"/>
    <col min="14599" max="14599" width="11.5" style="25" customWidth="1"/>
    <col min="14600" max="14600" width="11.75" style="25" customWidth="1"/>
    <col min="14601" max="14601" width="11.625" style="25" customWidth="1"/>
    <col min="14602" max="14602" width="10.75" style="25" customWidth="1"/>
    <col min="14603" max="14848" width="9" style="25"/>
    <col min="14849" max="14849" width="7.875" style="25" customWidth="1"/>
    <col min="14850" max="14850" width="49.75" style="25" customWidth="1"/>
    <col min="14851" max="14851" width="13.875" style="25" customWidth="1"/>
    <col min="14852" max="14852" width="5.5" style="25" customWidth="1"/>
    <col min="14853" max="14853" width="13.5" style="25" customWidth="1"/>
    <col min="14854" max="14854" width="12" style="25" customWidth="1"/>
    <col min="14855" max="14855" width="11.5" style="25" customWidth="1"/>
    <col min="14856" max="14856" width="11.75" style="25" customWidth="1"/>
    <col min="14857" max="14857" width="11.625" style="25" customWidth="1"/>
    <col min="14858" max="14858" width="10.75" style="25" customWidth="1"/>
    <col min="14859" max="15104" width="9" style="25"/>
    <col min="15105" max="15105" width="7.875" style="25" customWidth="1"/>
    <col min="15106" max="15106" width="49.75" style="25" customWidth="1"/>
    <col min="15107" max="15107" width="13.875" style="25" customWidth="1"/>
    <col min="15108" max="15108" width="5.5" style="25" customWidth="1"/>
    <col min="15109" max="15109" width="13.5" style="25" customWidth="1"/>
    <col min="15110" max="15110" width="12" style="25" customWidth="1"/>
    <col min="15111" max="15111" width="11.5" style="25" customWidth="1"/>
    <col min="15112" max="15112" width="11.75" style="25" customWidth="1"/>
    <col min="15113" max="15113" width="11.625" style="25" customWidth="1"/>
    <col min="15114" max="15114" width="10.75" style="25" customWidth="1"/>
    <col min="15115" max="15360" width="9" style="25"/>
    <col min="15361" max="15361" width="7.875" style="25" customWidth="1"/>
    <col min="15362" max="15362" width="49.75" style="25" customWidth="1"/>
    <col min="15363" max="15363" width="13.875" style="25" customWidth="1"/>
    <col min="15364" max="15364" width="5.5" style="25" customWidth="1"/>
    <col min="15365" max="15365" width="13.5" style="25" customWidth="1"/>
    <col min="15366" max="15366" width="12" style="25" customWidth="1"/>
    <col min="15367" max="15367" width="11.5" style="25" customWidth="1"/>
    <col min="15368" max="15368" width="11.75" style="25" customWidth="1"/>
    <col min="15369" max="15369" width="11.625" style="25" customWidth="1"/>
    <col min="15370" max="15370" width="10.75" style="25" customWidth="1"/>
    <col min="15371" max="15616" width="9" style="25"/>
    <col min="15617" max="15617" width="7.875" style="25" customWidth="1"/>
    <col min="15618" max="15618" width="49.75" style="25" customWidth="1"/>
    <col min="15619" max="15619" width="13.875" style="25" customWidth="1"/>
    <col min="15620" max="15620" width="5.5" style="25" customWidth="1"/>
    <col min="15621" max="15621" width="13.5" style="25" customWidth="1"/>
    <col min="15622" max="15622" width="12" style="25" customWidth="1"/>
    <col min="15623" max="15623" width="11.5" style="25" customWidth="1"/>
    <col min="15624" max="15624" width="11.75" style="25" customWidth="1"/>
    <col min="15625" max="15625" width="11.625" style="25" customWidth="1"/>
    <col min="15626" max="15626" width="10.75" style="25" customWidth="1"/>
    <col min="15627" max="15872" width="9" style="25"/>
    <col min="15873" max="15873" width="7.875" style="25" customWidth="1"/>
    <col min="15874" max="15874" width="49.75" style="25" customWidth="1"/>
    <col min="15875" max="15875" width="13.875" style="25" customWidth="1"/>
    <col min="15876" max="15876" width="5.5" style="25" customWidth="1"/>
    <col min="15877" max="15877" width="13.5" style="25" customWidth="1"/>
    <col min="15878" max="15878" width="12" style="25" customWidth="1"/>
    <col min="15879" max="15879" width="11.5" style="25" customWidth="1"/>
    <col min="15880" max="15880" width="11.75" style="25" customWidth="1"/>
    <col min="15881" max="15881" width="11.625" style="25" customWidth="1"/>
    <col min="15882" max="15882" width="10.75" style="25" customWidth="1"/>
    <col min="15883" max="16128" width="9" style="25"/>
    <col min="16129" max="16129" width="7.875" style="25" customWidth="1"/>
    <col min="16130" max="16130" width="49.75" style="25" customWidth="1"/>
    <col min="16131" max="16131" width="13.875" style="25" customWidth="1"/>
    <col min="16132" max="16132" width="5.5" style="25" customWidth="1"/>
    <col min="16133" max="16133" width="13.5" style="25" customWidth="1"/>
    <col min="16134" max="16134" width="12" style="25" customWidth="1"/>
    <col min="16135" max="16135" width="11.5" style="25" customWidth="1"/>
    <col min="16136" max="16136" width="11.75" style="25" customWidth="1"/>
    <col min="16137" max="16137" width="11.625" style="25" customWidth="1"/>
    <col min="16138" max="16138" width="10.75" style="25" customWidth="1"/>
    <col min="16139" max="16384" width="9" style="25"/>
  </cols>
  <sheetData>
    <row r="1" spans="1:12" ht="21.75" customHeight="1" x14ac:dyDescent="0.55000000000000004">
      <c r="A1" s="222" t="s">
        <v>51</v>
      </c>
      <c r="B1" s="222"/>
      <c r="C1" s="222"/>
      <c r="D1" s="222"/>
      <c r="E1" s="222"/>
    </row>
    <row r="2" spans="1:12" ht="21.75" customHeight="1" x14ac:dyDescent="0.55000000000000004">
      <c r="A2" s="222" t="s">
        <v>16</v>
      </c>
      <c r="B2" s="222"/>
      <c r="C2" s="222"/>
      <c r="D2" s="222"/>
      <c r="E2" s="222"/>
    </row>
    <row r="3" spans="1:12" ht="21.75" customHeight="1" x14ac:dyDescent="0.55000000000000004">
      <c r="A3" s="222" t="s">
        <v>389</v>
      </c>
      <c r="B3" s="222"/>
      <c r="C3" s="222"/>
      <c r="D3" s="222"/>
      <c r="E3" s="222"/>
    </row>
    <row r="4" spans="1:12" ht="21.75" customHeight="1" x14ac:dyDescent="0.55000000000000004">
      <c r="A4" s="45"/>
      <c r="B4" s="45"/>
      <c r="C4" s="45"/>
      <c r="D4" s="45"/>
      <c r="E4" s="45"/>
    </row>
    <row r="5" spans="1:12" ht="21.75" customHeight="1" x14ac:dyDescent="0.55000000000000004">
      <c r="A5" s="27"/>
      <c r="B5" s="27"/>
      <c r="C5" s="27"/>
      <c r="D5" s="27"/>
      <c r="E5" s="36" t="s">
        <v>35</v>
      </c>
    </row>
    <row r="6" spans="1:12" ht="21.75" customHeight="1" x14ac:dyDescent="0.55000000000000004">
      <c r="A6" s="27" t="s">
        <v>52</v>
      </c>
      <c r="B6" s="27"/>
      <c r="C6" s="27"/>
      <c r="D6" s="53"/>
      <c r="E6" s="45">
        <v>725800.42</v>
      </c>
    </row>
    <row r="7" spans="1:12" ht="21.75" customHeight="1" x14ac:dyDescent="0.55000000000000004">
      <c r="A7" s="104" t="s">
        <v>18</v>
      </c>
      <c r="B7" s="105" t="s">
        <v>53</v>
      </c>
      <c r="C7" s="161">
        <v>0</v>
      </c>
      <c r="D7" s="53"/>
      <c r="E7" s="27"/>
      <c r="I7" s="37"/>
      <c r="L7" s="24"/>
    </row>
    <row r="8" spans="1:12" ht="21.75" customHeight="1" x14ac:dyDescent="0.55000000000000004">
      <c r="A8" s="105"/>
      <c r="B8" s="105" t="s">
        <v>55</v>
      </c>
      <c r="C8" s="57">
        <f>2000+15373.15+4000+880+20762.59+1200+1000+3000+3000+1500+3830.4+500+1000</f>
        <v>58046.140000000007</v>
      </c>
      <c r="D8" s="26"/>
      <c r="G8" s="49" t="s">
        <v>87</v>
      </c>
      <c r="L8" s="24"/>
    </row>
    <row r="9" spans="1:12" ht="21.75" customHeight="1" x14ac:dyDescent="0.55000000000000004">
      <c r="A9" s="105"/>
      <c r="B9" s="105" t="s">
        <v>56</v>
      </c>
      <c r="C9" s="58">
        <f>214730+40000+175994+209360+12675+178410+39500</f>
        <v>870669</v>
      </c>
      <c r="D9" s="26"/>
      <c r="L9" s="24"/>
    </row>
    <row r="10" spans="1:12" ht="21.75" customHeight="1" x14ac:dyDescent="0.55000000000000004">
      <c r="A10" s="105"/>
      <c r="B10" s="105" t="s">
        <v>88</v>
      </c>
      <c r="C10" s="58">
        <v>0</v>
      </c>
      <c r="D10" s="26"/>
      <c r="L10" s="24"/>
    </row>
    <row r="11" spans="1:12" ht="21.75" customHeight="1" x14ac:dyDescent="0.55000000000000004">
      <c r="A11" s="105"/>
      <c r="B11" s="105" t="s">
        <v>120</v>
      </c>
      <c r="C11" s="59">
        <f>5625</f>
        <v>5625</v>
      </c>
      <c r="D11" s="26"/>
      <c r="E11" s="26">
        <f>SUM(C7:C11)</f>
        <v>934340.14</v>
      </c>
      <c r="L11" s="24"/>
    </row>
    <row r="12" spans="1:12" ht="21.75" customHeight="1" x14ac:dyDescent="0.55000000000000004">
      <c r="A12" s="104"/>
      <c r="B12" s="105"/>
      <c r="C12" s="58"/>
      <c r="D12" s="26"/>
      <c r="L12" s="24"/>
    </row>
    <row r="13" spans="1:12" ht="21.75" customHeight="1" x14ac:dyDescent="0.55000000000000004">
      <c r="A13" s="104" t="s">
        <v>19</v>
      </c>
      <c r="B13" s="105" t="s">
        <v>57</v>
      </c>
      <c r="C13" s="58">
        <v>0</v>
      </c>
      <c r="D13" s="26"/>
      <c r="I13" s="38"/>
      <c r="L13" s="24"/>
    </row>
    <row r="14" spans="1:12" ht="21.75" customHeight="1" x14ac:dyDescent="0.55000000000000004">
      <c r="A14" s="105"/>
      <c r="B14" s="105" t="s">
        <v>59</v>
      </c>
      <c r="C14" s="57">
        <f>132577.78</f>
        <v>132577.78</v>
      </c>
      <c r="D14" s="26"/>
      <c r="G14" s="49" t="s">
        <v>58</v>
      </c>
      <c r="L14" s="24"/>
    </row>
    <row r="15" spans="1:12" ht="21.75" customHeight="1" x14ac:dyDescent="0.55000000000000004">
      <c r="A15" s="105"/>
      <c r="B15" s="105" t="s">
        <v>61</v>
      </c>
      <c r="C15" s="58">
        <f>3721.6+3830.4+54215.74</f>
        <v>61767.74</v>
      </c>
      <c r="D15" s="26"/>
      <c r="G15" s="49" t="s">
        <v>60</v>
      </c>
      <c r="L15" s="24"/>
    </row>
    <row r="16" spans="1:12" ht="21.75" customHeight="1" x14ac:dyDescent="0.55000000000000004">
      <c r="A16" s="105"/>
      <c r="B16" s="105" t="s">
        <v>62</v>
      </c>
      <c r="C16" s="29"/>
      <c r="D16" s="26"/>
      <c r="E16" s="26">
        <f>SUM(C13:C16)</f>
        <v>194345.52</v>
      </c>
      <c r="L16" s="24"/>
    </row>
    <row r="17" spans="1:12" ht="21.75" customHeight="1" thickBot="1" x14ac:dyDescent="0.6">
      <c r="A17" s="27" t="s">
        <v>63</v>
      </c>
      <c r="B17" s="27"/>
      <c r="C17" s="27"/>
      <c r="D17" s="53"/>
      <c r="E17" s="30">
        <f>E6+E11-E16</f>
        <v>1465795.04</v>
      </c>
      <c r="L17" s="24"/>
    </row>
    <row r="18" spans="1:12" ht="21.75" customHeight="1" thickTop="1" x14ac:dyDescent="0.55000000000000004">
      <c r="A18" s="27"/>
      <c r="B18" s="27"/>
      <c r="C18" s="27"/>
      <c r="D18" s="53"/>
      <c r="E18" s="27"/>
      <c r="L18" s="24"/>
    </row>
    <row r="19" spans="1:12" ht="21.75" customHeight="1" x14ac:dyDescent="0.55000000000000004">
      <c r="A19" s="27"/>
      <c r="B19" s="27"/>
      <c r="C19" s="27"/>
      <c r="D19" s="27"/>
      <c r="E19" s="27"/>
      <c r="L19" s="24"/>
    </row>
    <row r="20" spans="1:12" s="1" customFormat="1" ht="21.75" customHeight="1" x14ac:dyDescent="0.55000000000000004">
      <c r="A20" s="7"/>
      <c r="B20" s="7"/>
      <c r="C20" s="89" t="s">
        <v>50</v>
      </c>
      <c r="D20" s="88"/>
      <c r="E20" s="90"/>
      <c r="F20" s="40"/>
      <c r="G20" s="50"/>
      <c r="H20" s="40"/>
    </row>
    <row r="21" spans="1:12" s="10" customFormat="1" ht="21.75" customHeight="1" x14ac:dyDescent="0.55000000000000004">
      <c r="A21" s="60"/>
      <c r="B21" s="60"/>
      <c r="C21" s="211" t="s">
        <v>111</v>
      </c>
      <c r="D21" s="211"/>
      <c r="E21" s="211"/>
      <c r="F21" s="48"/>
      <c r="G21" s="51"/>
      <c r="H21" s="43"/>
    </row>
    <row r="22" spans="1:12" s="10" customFormat="1" ht="21.75" customHeight="1" x14ac:dyDescent="0.55000000000000004">
      <c r="A22" s="60"/>
      <c r="B22" s="60"/>
      <c r="C22" s="211" t="s">
        <v>114</v>
      </c>
      <c r="D22" s="211"/>
      <c r="E22" s="211"/>
      <c r="F22" s="48"/>
      <c r="G22" s="51"/>
      <c r="H22" s="43"/>
    </row>
    <row r="23" spans="1:12" s="10" customFormat="1" ht="21.75" customHeight="1" x14ac:dyDescent="0.55000000000000004">
      <c r="A23" s="60"/>
      <c r="B23" s="60"/>
      <c r="C23" s="91"/>
      <c r="D23" s="91"/>
      <c r="E23" s="91"/>
      <c r="F23" s="46"/>
      <c r="G23" s="51"/>
      <c r="H23" s="43"/>
    </row>
    <row r="24" spans="1:12" s="1" customFormat="1" ht="21.75" customHeight="1" x14ac:dyDescent="0.55000000000000004">
      <c r="A24" s="7"/>
      <c r="B24" s="7"/>
      <c r="C24" s="88"/>
      <c r="D24" s="88"/>
      <c r="E24" s="92"/>
      <c r="F24" s="40"/>
      <c r="G24" s="50"/>
      <c r="H24" s="40"/>
    </row>
    <row r="25" spans="1:12" s="10" customFormat="1" ht="21.75" customHeight="1" x14ac:dyDescent="0.55000000000000004">
      <c r="A25" s="60"/>
      <c r="B25" s="60"/>
      <c r="C25" s="211" t="s">
        <v>108</v>
      </c>
      <c r="D25" s="211"/>
      <c r="E25" s="211"/>
      <c r="F25" s="43"/>
      <c r="G25" s="51"/>
      <c r="H25" s="43"/>
    </row>
    <row r="26" spans="1:12" s="10" customFormat="1" ht="21.75" customHeight="1" x14ac:dyDescent="0.55000000000000004">
      <c r="A26" s="60"/>
      <c r="B26" s="60"/>
      <c r="C26" s="211" t="s">
        <v>109</v>
      </c>
      <c r="D26" s="211"/>
      <c r="E26" s="211"/>
      <c r="F26" s="43"/>
      <c r="G26" s="51"/>
      <c r="H26" s="43"/>
    </row>
    <row r="27" spans="1:12" s="10" customFormat="1" ht="21.75" customHeight="1" x14ac:dyDescent="0.55000000000000004">
      <c r="A27" s="27"/>
      <c r="B27" s="27"/>
      <c r="C27" s="105"/>
      <c r="D27" s="105"/>
      <c r="E27" s="105"/>
      <c r="F27" s="43"/>
      <c r="G27" s="51"/>
      <c r="H27" s="43"/>
      <c r="I27" s="43"/>
    </row>
    <row r="28" spans="1:12" ht="21.75" customHeight="1" x14ac:dyDescent="0.55000000000000004">
      <c r="A28" s="27"/>
      <c r="B28" s="27"/>
      <c r="C28" s="105"/>
      <c r="D28" s="105"/>
      <c r="E28" s="105"/>
    </row>
    <row r="29" spans="1:12" ht="21.75" customHeight="1" x14ac:dyDescent="0.55000000000000004">
      <c r="A29" s="27"/>
      <c r="B29" s="27"/>
      <c r="C29" s="209" t="s">
        <v>175</v>
      </c>
      <c r="D29" s="209"/>
      <c r="E29" s="209"/>
      <c r="F29" s="54"/>
    </row>
    <row r="30" spans="1:12" ht="21.75" customHeight="1" x14ac:dyDescent="0.55000000000000004">
      <c r="A30" s="27"/>
      <c r="B30" s="27"/>
      <c r="C30" s="221" t="s">
        <v>2</v>
      </c>
      <c r="D30" s="221"/>
      <c r="E30" s="221"/>
      <c r="F30" s="54"/>
    </row>
    <row r="31" spans="1:12" ht="21.75" customHeight="1" x14ac:dyDescent="0.55000000000000004">
      <c r="A31" s="27"/>
      <c r="B31" s="27"/>
      <c r="C31" s="27"/>
      <c r="D31" s="27"/>
      <c r="E31" s="27"/>
    </row>
  </sheetData>
  <mergeCells count="9">
    <mergeCell ref="C29:E29"/>
    <mergeCell ref="C30:E30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34"/>
  <sheetViews>
    <sheetView workbookViewId="0">
      <selection activeCell="I14" sqref="I14"/>
    </sheetView>
  </sheetViews>
  <sheetFormatPr defaultRowHeight="23.25" x14ac:dyDescent="0.55000000000000004"/>
  <cols>
    <col min="1" max="1" width="5.625" style="10" customWidth="1"/>
    <col min="2" max="2" width="6.875" style="10" customWidth="1"/>
    <col min="3" max="3" width="37" style="10" customWidth="1"/>
    <col min="4" max="4" width="12.625" style="11" bestFit="1" customWidth="1"/>
    <col min="5" max="5" width="11.125" style="11" bestFit="1" customWidth="1"/>
    <col min="6" max="6" width="12.125" style="11" customWidth="1"/>
    <col min="7" max="7" width="10.125" style="10" bestFit="1" customWidth="1"/>
    <col min="8" max="256" width="9" style="10"/>
    <col min="257" max="257" width="5.625" style="10" customWidth="1"/>
    <col min="258" max="258" width="6.875" style="10" customWidth="1"/>
    <col min="259" max="259" width="37" style="10" customWidth="1"/>
    <col min="260" max="260" width="12.625" style="10" bestFit="1" customWidth="1"/>
    <col min="261" max="261" width="11.125" style="10" bestFit="1" customWidth="1"/>
    <col min="262" max="262" width="12.125" style="10" customWidth="1"/>
    <col min="263" max="512" width="9" style="10"/>
    <col min="513" max="513" width="5.625" style="10" customWidth="1"/>
    <col min="514" max="514" width="6.875" style="10" customWidth="1"/>
    <col min="515" max="515" width="37" style="10" customWidth="1"/>
    <col min="516" max="516" width="12.625" style="10" bestFit="1" customWidth="1"/>
    <col min="517" max="517" width="11.125" style="10" bestFit="1" customWidth="1"/>
    <col min="518" max="518" width="12.125" style="10" customWidth="1"/>
    <col min="519" max="768" width="9" style="10"/>
    <col min="769" max="769" width="5.625" style="10" customWidth="1"/>
    <col min="770" max="770" width="6.875" style="10" customWidth="1"/>
    <col min="771" max="771" width="37" style="10" customWidth="1"/>
    <col min="772" max="772" width="12.625" style="10" bestFit="1" customWidth="1"/>
    <col min="773" max="773" width="11.125" style="10" bestFit="1" customWidth="1"/>
    <col min="774" max="774" width="12.125" style="10" customWidth="1"/>
    <col min="775" max="1024" width="9" style="10"/>
    <col min="1025" max="1025" width="5.625" style="10" customWidth="1"/>
    <col min="1026" max="1026" width="6.875" style="10" customWidth="1"/>
    <col min="1027" max="1027" width="37" style="10" customWidth="1"/>
    <col min="1028" max="1028" width="12.625" style="10" bestFit="1" customWidth="1"/>
    <col min="1029" max="1029" width="11.125" style="10" bestFit="1" customWidth="1"/>
    <col min="1030" max="1030" width="12.125" style="10" customWidth="1"/>
    <col min="1031" max="1280" width="9" style="10"/>
    <col min="1281" max="1281" width="5.625" style="10" customWidth="1"/>
    <col min="1282" max="1282" width="6.875" style="10" customWidth="1"/>
    <col min="1283" max="1283" width="37" style="10" customWidth="1"/>
    <col min="1284" max="1284" width="12.625" style="10" bestFit="1" customWidth="1"/>
    <col min="1285" max="1285" width="11.125" style="10" bestFit="1" customWidth="1"/>
    <col min="1286" max="1286" width="12.125" style="10" customWidth="1"/>
    <col min="1287" max="1536" width="9" style="10"/>
    <col min="1537" max="1537" width="5.625" style="10" customWidth="1"/>
    <col min="1538" max="1538" width="6.875" style="10" customWidth="1"/>
    <col min="1539" max="1539" width="37" style="10" customWidth="1"/>
    <col min="1540" max="1540" width="12.625" style="10" bestFit="1" customWidth="1"/>
    <col min="1541" max="1541" width="11.125" style="10" bestFit="1" customWidth="1"/>
    <col min="1542" max="1542" width="12.125" style="10" customWidth="1"/>
    <col min="1543" max="1792" width="9" style="10"/>
    <col min="1793" max="1793" width="5.625" style="10" customWidth="1"/>
    <col min="1794" max="1794" width="6.875" style="10" customWidth="1"/>
    <col min="1795" max="1795" width="37" style="10" customWidth="1"/>
    <col min="1796" max="1796" width="12.625" style="10" bestFit="1" customWidth="1"/>
    <col min="1797" max="1797" width="11.125" style="10" bestFit="1" customWidth="1"/>
    <col min="1798" max="1798" width="12.125" style="10" customWidth="1"/>
    <col min="1799" max="2048" width="9" style="10"/>
    <col min="2049" max="2049" width="5.625" style="10" customWidth="1"/>
    <col min="2050" max="2050" width="6.875" style="10" customWidth="1"/>
    <col min="2051" max="2051" width="37" style="10" customWidth="1"/>
    <col min="2052" max="2052" width="12.625" style="10" bestFit="1" customWidth="1"/>
    <col min="2053" max="2053" width="11.125" style="10" bestFit="1" customWidth="1"/>
    <col min="2054" max="2054" width="12.125" style="10" customWidth="1"/>
    <col min="2055" max="2304" width="9" style="10"/>
    <col min="2305" max="2305" width="5.625" style="10" customWidth="1"/>
    <col min="2306" max="2306" width="6.875" style="10" customWidth="1"/>
    <col min="2307" max="2307" width="37" style="10" customWidth="1"/>
    <col min="2308" max="2308" width="12.625" style="10" bestFit="1" customWidth="1"/>
    <col min="2309" max="2309" width="11.125" style="10" bestFit="1" customWidth="1"/>
    <col min="2310" max="2310" width="12.125" style="10" customWidth="1"/>
    <col min="2311" max="2560" width="9" style="10"/>
    <col min="2561" max="2561" width="5.625" style="10" customWidth="1"/>
    <col min="2562" max="2562" width="6.875" style="10" customWidth="1"/>
    <col min="2563" max="2563" width="37" style="10" customWidth="1"/>
    <col min="2564" max="2564" width="12.625" style="10" bestFit="1" customWidth="1"/>
    <col min="2565" max="2565" width="11.125" style="10" bestFit="1" customWidth="1"/>
    <col min="2566" max="2566" width="12.125" style="10" customWidth="1"/>
    <col min="2567" max="2816" width="9" style="10"/>
    <col min="2817" max="2817" width="5.625" style="10" customWidth="1"/>
    <col min="2818" max="2818" width="6.875" style="10" customWidth="1"/>
    <col min="2819" max="2819" width="37" style="10" customWidth="1"/>
    <col min="2820" max="2820" width="12.625" style="10" bestFit="1" customWidth="1"/>
    <col min="2821" max="2821" width="11.125" style="10" bestFit="1" customWidth="1"/>
    <col min="2822" max="2822" width="12.125" style="10" customWidth="1"/>
    <col min="2823" max="3072" width="9" style="10"/>
    <col min="3073" max="3073" width="5.625" style="10" customWidth="1"/>
    <col min="3074" max="3074" width="6.875" style="10" customWidth="1"/>
    <col min="3075" max="3075" width="37" style="10" customWidth="1"/>
    <col min="3076" max="3076" width="12.625" style="10" bestFit="1" customWidth="1"/>
    <col min="3077" max="3077" width="11.125" style="10" bestFit="1" customWidth="1"/>
    <col min="3078" max="3078" width="12.125" style="10" customWidth="1"/>
    <col min="3079" max="3328" width="9" style="10"/>
    <col min="3329" max="3329" width="5.625" style="10" customWidth="1"/>
    <col min="3330" max="3330" width="6.875" style="10" customWidth="1"/>
    <col min="3331" max="3331" width="37" style="10" customWidth="1"/>
    <col min="3332" max="3332" width="12.625" style="10" bestFit="1" customWidth="1"/>
    <col min="3333" max="3333" width="11.125" style="10" bestFit="1" customWidth="1"/>
    <col min="3334" max="3334" width="12.125" style="10" customWidth="1"/>
    <col min="3335" max="3584" width="9" style="10"/>
    <col min="3585" max="3585" width="5.625" style="10" customWidth="1"/>
    <col min="3586" max="3586" width="6.875" style="10" customWidth="1"/>
    <col min="3587" max="3587" width="37" style="10" customWidth="1"/>
    <col min="3588" max="3588" width="12.625" style="10" bestFit="1" customWidth="1"/>
    <col min="3589" max="3589" width="11.125" style="10" bestFit="1" customWidth="1"/>
    <col min="3590" max="3590" width="12.125" style="10" customWidth="1"/>
    <col min="3591" max="3840" width="9" style="10"/>
    <col min="3841" max="3841" width="5.625" style="10" customWidth="1"/>
    <col min="3842" max="3842" width="6.875" style="10" customWidth="1"/>
    <col min="3843" max="3843" width="37" style="10" customWidth="1"/>
    <col min="3844" max="3844" width="12.625" style="10" bestFit="1" customWidth="1"/>
    <col min="3845" max="3845" width="11.125" style="10" bestFit="1" customWidth="1"/>
    <col min="3846" max="3846" width="12.125" style="10" customWidth="1"/>
    <col min="3847" max="4096" width="9" style="10"/>
    <col min="4097" max="4097" width="5.625" style="10" customWidth="1"/>
    <col min="4098" max="4098" width="6.875" style="10" customWidth="1"/>
    <col min="4099" max="4099" width="37" style="10" customWidth="1"/>
    <col min="4100" max="4100" width="12.625" style="10" bestFit="1" customWidth="1"/>
    <col min="4101" max="4101" width="11.125" style="10" bestFit="1" customWidth="1"/>
    <col min="4102" max="4102" width="12.125" style="10" customWidth="1"/>
    <col min="4103" max="4352" width="9" style="10"/>
    <col min="4353" max="4353" width="5.625" style="10" customWidth="1"/>
    <col min="4354" max="4354" width="6.875" style="10" customWidth="1"/>
    <col min="4355" max="4355" width="37" style="10" customWidth="1"/>
    <col min="4356" max="4356" width="12.625" style="10" bestFit="1" customWidth="1"/>
    <col min="4357" max="4357" width="11.125" style="10" bestFit="1" customWidth="1"/>
    <col min="4358" max="4358" width="12.125" style="10" customWidth="1"/>
    <col min="4359" max="4608" width="9" style="10"/>
    <col min="4609" max="4609" width="5.625" style="10" customWidth="1"/>
    <col min="4610" max="4610" width="6.875" style="10" customWidth="1"/>
    <col min="4611" max="4611" width="37" style="10" customWidth="1"/>
    <col min="4612" max="4612" width="12.625" style="10" bestFit="1" customWidth="1"/>
    <col min="4613" max="4613" width="11.125" style="10" bestFit="1" customWidth="1"/>
    <col min="4614" max="4614" width="12.125" style="10" customWidth="1"/>
    <col min="4615" max="4864" width="9" style="10"/>
    <col min="4865" max="4865" width="5.625" style="10" customWidth="1"/>
    <col min="4866" max="4866" width="6.875" style="10" customWidth="1"/>
    <col min="4867" max="4867" width="37" style="10" customWidth="1"/>
    <col min="4868" max="4868" width="12.625" style="10" bestFit="1" customWidth="1"/>
    <col min="4869" max="4869" width="11.125" style="10" bestFit="1" customWidth="1"/>
    <col min="4870" max="4870" width="12.125" style="10" customWidth="1"/>
    <col min="4871" max="5120" width="9" style="10"/>
    <col min="5121" max="5121" width="5.625" style="10" customWidth="1"/>
    <col min="5122" max="5122" width="6.875" style="10" customWidth="1"/>
    <col min="5123" max="5123" width="37" style="10" customWidth="1"/>
    <col min="5124" max="5124" width="12.625" style="10" bestFit="1" customWidth="1"/>
    <col min="5125" max="5125" width="11.125" style="10" bestFit="1" customWidth="1"/>
    <col min="5126" max="5126" width="12.125" style="10" customWidth="1"/>
    <col min="5127" max="5376" width="9" style="10"/>
    <col min="5377" max="5377" width="5.625" style="10" customWidth="1"/>
    <col min="5378" max="5378" width="6.875" style="10" customWidth="1"/>
    <col min="5379" max="5379" width="37" style="10" customWidth="1"/>
    <col min="5380" max="5380" width="12.625" style="10" bestFit="1" customWidth="1"/>
    <col min="5381" max="5381" width="11.125" style="10" bestFit="1" customWidth="1"/>
    <col min="5382" max="5382" width="12.125" style="10" customWidth="1"/>
    <col min="5383" max="5632" width="9" style="10"/>
    <col min="5633" max="5633" width="5.625" style="10" customWidth="1"/>
    <col min="5634" max="5634" width="6.875" style="10" customWidth="1"/>
    <col min="5635" max="5635" width="37" style="10" customWidth="1"/>
    <col min="5636" max="5636" width="12.625" style="10" bestFit="1" customWidth="1"/>
    <col min="5637" max="5637" width="11.125" style="10" bestFit="1" customWidth="1"/>
    <col min="5638" max="5638" width="12.125" style="10" customWidth="1"/>
    <col min="5639" max="5888" width="9" style="10"/>
    <col min="5889" max="5889" width="5.625" style="10" customWidth="1"/>
    <col min="5890" max="5890" width="6.875" style="10" customWidth="1"/>
    <col min="5891" max="5891" width="37" style="10" customWidth="1"/>
    <col min="5892" max="5892" width="12.625" style="10" bestFit="1" customWidth="1"/>
    <col min="5893" max="5893" width="11.125" style="10" bestFit="1" customWidth="1"/>
    <col min="5894" max="5894" width="12.125" style="10" customWidth="1"/>
    <col min="5895" max="6144" width="9" style="10"/>
    <col min="6145" max="6145" width="5.625" style="10" customWidth="1"/>
    <col min="6146" max="6146" width="6.875" style="10" customWidth="1"/>
    <col min="6147" max="6147" width="37" style="10" customWidth="1"/>
    <col min="6148" max="6148" width="12.625" style="10" bestFit="1" customWidth="1"/>
    <col min="6149" max="6149" width="11.125" style="10" bestFit="1" customWidth="1"/>
    <col min="6150" max="6150" width="12.125" style="10" customWidth="1"/>
    <col min="6151" max="6400" width="9" style="10"/>
    <col min="6401" max="6401" width="5.625" style="10" customWidth="1"/>
    <col min="6402" max="6402" width="6.875" style="10" customWidth="1"/>
    <col min="6403" max="6403" width="37" style="10" customWidth="1"/>
    <col min="6404" max="6404" width="12.625" style="10" bestFit="1" customWidth="1"/>
    <col min="6405" max="6405" width="11.125" style="10" bestFit="1" customWidth="1"/>
    <col min="6406" max="6406" width="12.125" style="10" customWidth="1"/>
    <col min="6407" max="6656" width="9" style="10"/>
    <col min="6657" max="6657" width="5.625" style="10" customWidth="1"/>
    <col min="6658" max="6658" width="6.875" style="10" customWidth="1"/>
    <col min="6659" max="6659" width="37" style="10" customWidth="1"/>
    <col min="6660" max="6660" width="12.625" style="10" bestFit="1" customWidth="1"/>
    <col min="6661" max="6661" width="11.125" style="10" bestFit="1" customWidth="1"/>
    <col min="6662" max="6662" width="12.125" style="10" customWidth="1"/>
    <col min="6663" max="6912" width="9" style="10"/>
    <col min="6913" max="6913" width="5.625" style="10" customWidth="1"/>
    <col min="6914" max="6914" width="6.875" style="10" customWidth="1"/>
    <col min="6915" max="6915" width="37" style="10" customWidth="1"/>
    <col min="6916" max="6916" width="12.625" style="10" bestFit="1" customWidth="1"/>
    <col min="6917" max="6917" width="11.125" style="10" bestFit="1" customWidth="1"/>
    <col min="6918" max="6918" width="12.125" style="10" customWidth="1"/>
    <col min="6919" max="7168" width="9" style="10"/>
    <col min="7169" max="7169" width="5.625" style="10" customWidth="1"/>
    <col min="7170" max="7170" width="6.875" style="10" customWidth="1"/>
    <col min="7171" max="7171" width="37" style="10" customWidth="1"/>
    <col min="7172" max="7172" width="12.625" style="10" bestFit="1" customWidth="1"/>
    <col min="7173" max="7173" width="11.125" style="10" bestFit="1" customWidth="1"/>
    <col min="7174" max="7174" width="12.125" style="10" customWidth="1"/>
    <col min="7175" max="7424" width="9" style="10"/>
    <col min="7425" max="7425" width="5.625" style="10" customWidth="1"/>
    <col min="7426" max="7426" width="6.875" style="10" customWidth="1"/>
    <col min="7427" max="7427" width="37" style="10" customWidth="1"/>
    <col min="7428" max="7428" width="12.625" style="10" bestFit="1" customWidth="1"/>
    <col min="7429" max="7429" width="11.125" style="10" bestFit="1" customWidth="1"/>
    <col min="7430" max="7430" width="12.125" style="10" customWidth="1"/>
    <col min="7431" max="7680" width="9" style="10"/>
    <col min="7681" max="7681" width="5.625" style="10" customWidth="1"/>
    <col min="7682" max="7682" width="6.875" style="10" customWidth="1"/>
    <col min="7683" max="7683" width="37" style="10" customWidth="1"/>
    <col min="7684" max="7684" width="12.625" style="10" bestFit="1" customWidth="1"/>
    <col min="7685" max="7685" width="11.125" style="10" bestFit="1" customWidth="1"/>
    <col min="7686" max="7686" width="12.125" style="10" customWidth="1"/>
    <col min="7687" max="7936" width="9" style="10"/>
    <col min="7937" max="7937" width="5.625" style="10" customWidth="1"/>
    <col min="7938" max="7938" width="6.875" style="10" customWidth="1"/>
    <col min="7939" max="7939" width="37" style="10" customWidth="1"/>
    <col min="7940" max="7940" width="12.625" style="10" bestFit="1" customWidth="1"/>
    <col min="7941" max="7941" width="11.125" style="10" bestFit="1" customWidth="1"/>
    <col min="7942" max="7942" width="12.125" style="10" customWidth="1"/>
    <col min="7943" max="8192" width="9" style="10"/>
    <col min="8193" max="8193" width="5.625" style="10" customWidth="1"/>
    <col min="8194" max="8194" width="6.875" style="10" customWidth="1"/>
    <col min="8195" max="8195" width="37" style="10" customWidth="1"/>
    <col min="8196" max="8196" width="12.625" style="10" bestFit="1" customWidth="1"/>
    <col min="8197" max="8197" width="11.125" style="10" bestFit="1" customWidth="1"/>
    <col min="8198" max="8198" width="12.125" style="10" customWidth="1"/>
    <col min="8199" max="8448" width="9" style="10"/>
    <col min="8449" max="8449" width="5.625" style="10" customWidth="1"/>
    <col min="8450" max="8450" width="6.875" style="10" customWidth="1"/>
    <col min="8451" max="8451" width="37" style="10" customWidth="1"/>
    <col min="8452" max="8452" width="12.625" style="10" bestFit="1" customWidth="1"/>
    <col min="8453" max="8453" width="11.125" style="10" bestFit="1" customWidth="1"/>
    <col min="8454" max="8454" width="12.125" style="10" customWidth="1"/>
    <col min="8455" max="8704" width="9" style="10"/>
    <col min="8705" max="8705" width="5.625" style="10" customWidth="1"/>
    <col min="8706" max="8706" width="6.875" style="10" customWidth="1"/>
    <col min="8707" max="8707" width="37" style="10" customWidth="1"/>
    <col min="8708" max="8708" width="12.625" style="10" bestFit="1" customWidth="1"/>
    <col min="8709" max="8709" width="11.125" style="10" bestFit="1" customWidth="1"/>
    <col min="8710" max="8710" width="12.125" style="10" customWidth="1"/>
    <col min="8711" max="8960" width="9" style="10"/>
    <col min="8961" max="8961" width="5.625" style="10" customWidth="1"/>
    <col min="8962" max="8962" width="6.875" style="10" customWidth="1"/>
    <col min="8963" max="8963" width="37" style="10" customWidth="1"/>
    <col min="8964" max="8964" width="12.625" style="10" bestFit="1" customWidth="1"/>
    <col min="8965" max="8965" width="11.125" style="10" bestFit="1" customWidth="1"/>
    <col min="8966" max="8966" width="12.125" style="10" customWidth="1"/>
    <col min="8967" max="9216" width="9" style="10"/>
    <col min="9217" max="9217" width="5.625" style="10" customWidth="1"/>
    <col min="9218" max="9218" width="6.875" style="10" customWidth="1"/>
    <col min="9219" max="9219" width="37" style="10" customWidth="1"/>
    <col min="9220" max="9220" width="12.625" style="10" bestFit="1" customWidth="1"/>
    <col min="9221" max="9221" width="11.125" style="10" bestFit="1" customWidth="1"/>
    <col min="9222" max="9222" width="12.125" style="10" customWidth="1"/>
    <col min="9223" max="9472" width="9" style="10"/>
    <col min="9473" max="9473" width="5.625" style="10" customWidth="1"/>
    <col min="9474" max="9474" width="6.875" style="10" customWidth="1"/>
    <col min="9475" max="9475" width="37" style="10" customWidth="1"/>
    <col min="9476" max="9476" width="12.625" style="10" bestFit="1" customWidth="1"/>
    <col min="9477" max="9477" width="11.125" style="10" bestFit="1" customWidth="1"/>
    <col min="9478" max="9478" width="12.125" style="10" customWidth="1"/>
    <col min="9479" max="9728" width="9" style="10"/>
    <col min="9729" max="9729" width="5.625" style="10" customWidth="1"/>
    <col min="9730" max="9730" width="6.875" style="10" customWidth="1"/>
    <col min="9731" max="9731" width="37" style="10" customWidth="1"/>
    <col min="9732" max="9732" width="12.625" style="10" bestFit="1" customWidth="1"/>
    <col min="9733" max="9733" width="11.125" style="10" bestFit="1" customWidth="1"/>
    <col min="9734" max="9734" width="12.125" style="10" customWidth="1"/>
    <col min="9735" max="9984" width="9" style="10"/>
    <col min="9985" max="9985" width="5.625" style="10" customWidth="1"/>
    <col min="9986" max="9986" width="6.875" style="10" customWidth="1"/>
    <col min="9987" max="9987" width="37" style="10" customWidth="1"/>
    <col min="9988" max="9988" width="12.625" style="10" bestFit="1" customWidth="1"/>
    <col min="9989" max="9989" width="11.125" style="10" bestFit="1" customWidth="1"/>
    <col min="9990" max="9990" width="12.125" style="10" customWidth="1"/>
    <col min="9991" max="10240" width="9" style="10"/>
    <col min="10241" max="10241" width="5.625" style="10" customWidth="1"/>
    <col min="10242" max="10242" width="6.875" style="10" customWidth="1"/>
    <col min="10243" max="10243" width="37" style="10" customWidth="1"/>
    <col min="10244" max="10244" width="12.625" style="10" bestFit="1" customWidth="1"/>
    <col min="10245" max="10245" width="11.125" style="10" bestFit="1" customWidth="1"/>
    <col min="10246" max="10246" width="12.125" style="10" customWidth="1"/>
    <col min="10247" max="10496" width="9" style="10"/>
    <col min="10497" max="10497" width="5.625" style="10" customWidth="1"/>
    <col min="10498" max="10498" width="6.875" style="10" customWidth="1"/>
    <col min="10499" max="10499" width="37" style="10" customWidth="1"/>
    <col min="10500" max="10500" width="12.625" style="10" bestFit="1" customWidth="1"/>
    <col min="10501" max="10501" width="11.125" style="10" bestFit="1" customWidth="1"/>
    <col min="10502" max="10502" width="12.125" style="10" customWidth="1"/>
    <col min="10503" max="10752" width="9" style="10"/>
    <col min="10753" max="10753" width="5.625" style="10" customWidth="1"/>
    <col min="10754" max="10754" width="6.875" style="10" customWidth="1"/>
    <col min="10755" max="10755" width="37" style="10" customWidth="1"/>
    <col min="10756" max="10756" width="12.625" style="10" bestFit="1" customWidth="1"/>
    <col min="10757" max="10757" width="11.125" style="10" bestFit="1" customWidth="1"/>
    <col min="10758" max="10758" width="12.125" style="10" customWidth="1"/>
    <col min="10759" max="11008" width="9" style="10"/>
    <col min="11009" max="11009" width="5.625" style="10" customWidth="1"/>
    <col min="11010" max="11010" width="6.875" style="10" customWidth="1"/>
    <col min="11011" max="11011" width="37" style="10" customWidth="1"/>
    <col min="11012" max="11012" width="12.625" style="10" bestFit="1" customWidth="1"/>
    <col min="11013" max="11013" width="11.125" style="10" bestFit="1" customWidth="1"/>
    <col min="11014" max="11014" width="12.125" style="10" customWidth="1"/>
    <col min="11015" max="11264" width="9" style="10"/>
    <col min="11265" max="11265" width="5.625" style="10" customWidth="1"/>
    <col min="11266" max="11266" width="6.875" style="10" customWidth="1"/>
    <col min="11267" max="11267" width="37" style="10" customWidth="1"/>
    <col min="11268" max="11268" width="12.625" style="10" bestFit="1" customWidth="1"/>
    <col min="11269" max="11269" width="11.125" style="10" bestFit="1" customWidth="1"/>
    <col min="11270" max="11270" width="12.125" style="10" customWidth="1"/>
    <col min="11271" max="11520" width="9" style="10"/>
    <col min="11521" max="11521" width="5.625" style="10" customWidth="1"/>
    <col min="11522" max="11522" width="6.875" style="10" customWidth="1"/>
    <col min="11523" max="11523" width="37" style="10" customWidth="1"/>
    <col min="11524" max="11524" width="12.625" style="10" bestFit="1" customWidth="1"/>
    <col min="11525" max="11525" width="11.125" style="10" bestFit="1" customWidth="1"/>
    <col min="11526" max="11526" width="12.125" style="10" customWidth="1"/>
    <col min="11527" max="11776" width="9" style="10"/>
    <col min="11777" max="11777" width="5.625" style="10" customWidth="1"/>
    <col min="11778" max="11778" width="6.875" style="10" customWidth="1"/>
    <col min="11779" max="11779" width="37" style="10" customWidth="1"/>
    <col min="11780" max="11780" width="12.625" style="10" bestFit="1" customWidth="1"/>
    <col min="11781" max="11781" width="11.125" style="10" bestFit="1" customWidth="1"/>
    <col min="11782" max="11782" width="12.125" style="10" customWidth="1"/>
    <col min="11783" max="12032" width="9" style="10"/>
    <col min="12033" max="12033" width="5.625" style="10" customWidth="1"/>
    <col min="12034" max="12034" width="6.875" style="10" customWidth="1"/>
    <col min="12035" max="12035" width="37" style="10" customWidth="1"/>
    <col min="12036" max="12036" width="12.625" style="10" bestFit="1" customWidth="1"/>
    <col min="12037" max="12037" width="11.125" style="10" bestFit="1" customWidth="1"/>
    <col min="12038" max="12038" width="12.125" style="10" customWidth="1"/>
    <col min="12039" max="12288" width="9" style="10"/>
    <col min="12289" max="12289" width="5.625" style="10" customWidth="1"/>
    <col min="12290" max="12290" width="6.875" style="10" customWidth="1"/>
    <col min="12291" max="12291" width="37" style="10" customWidth="1"/>
    <col min="12292" max="12292" width="12.625" style="10" bestFit="1" customWidth="1"/>
    <col min="12293" max="12293" width="11.125" style="10" bestFit="1" customWidth="1"/>
    <col min="12294" max="12294" width="12.125" style="10" customWidth="1"/>
    <col min="12295" max="12544" width="9" style="10"/>
    <col min="12545" max="12545" width="5.625" style="10" customWidth="1"/>
    <col min="12546" max="12546" width="6.875" style="10" customWidth="1"/>
    <col min="12547" max="12547" width="37" style="10" customWidth="1"/>
    <col min="12548" max="12548" width="12.625" style="10" bestFit="1" customWidth="1"/>
    <col min="12549" max="12549" width="11.125" style="10" bestFit="1" customWidth="1"/>
    <col min="12550" max="12550" width="12.125" style="10" customWidth="1"/>
    <col min="12551" max="12800" width="9" style="10"/>
    <col min="12801" max="12801" width="5.625" style="10" customWidth="1"/>
    <col min="12802" max="12802" width="6.875" style="10" customWidth="1"/>
    <col min="12803" max="12803" width="37" style="10" customWidth="1"/>
    <col min="12804" max="12804" width="12.625" style="10" bestFit="1" customWidth="1"/>
    <col min="12805" max="12805" width="11.125" style="10" bestFit="1" customWidth="1"/>
    <col min="12806" max="12806" width="12.125" style="10" customWidth="1"/>
    <col min="12807" max="13056" width="9" style="10"/>
    <col min="13057" max="13057" width="5.625" style="10" customWidth="1"/>
    <col min="13058" max="13058" width="6.875" style="10" customWidth="1"/>
    <col min="13059" max="13059" width="37" style="10" customWidth="1"/>
    <col min="13060" max="13060" width="12.625" style="10" bestFit="1" customWidth="1"/>
    <col min="13061" max="13061" width="11.125" style="10" bestFit="1" customWidth="1"/>
    <col min="13062" max="13062" width="12.125" style="10" customWidth="1"/>
    <col min="13063" max="13312" width="9" style="10"/>
    <col min="13313" max="13313" width="5.625" style="10" customWidth="1"/>
    <col min="13314" max="13314" width="6.875" style="10" customWidth="1"/>
    <col min="13315" max="13315" width="37" style="10" customWidth="1"/>
    <col min="13316" max="13316" width="12.625" style="10" bestFit="1" customWidth="1"/>
    <col min="13317" max="13317" width="11.125" style="10" bestFit="1" customWidth="1"/>
    <col min="13318" max="13318" width="12.125" style="10" customWidth="1"/>
    <col min="13319" max="13568" width="9" style="10"/>
    <col min="13569" max="13569" width="5.625" style="10" customWidth="1"/>
    <col min="13570" max="13570" width="6.875" style="10" customWidth="1"/>
    <col min="13571" max="13571" width="37" style="10" customWidth="1"/>
    <col min="13572" max="13572" width="12.625" style="10" bestFit="1" customWidth="1"/>
    <col min="13573" max="13573" width="11.125" style="10" bestFit="1" customWidth="1"/>
    <col min="13574" max="13574" width="12.125" style="10" customWidth="1"/>
    <col min="13575" max="13824" width="9" style="10"/>
    <col min="13825" max="13825" width="5.625" style="10" customWidth="1"/>
    <col min="13826" max="13826" width="6.875" style="10" customWidth="1"/>
    <col min="13827" max="13827" width="37" style="10" customWidth="1"/>
    <col min="13828" max="13828" width="12.625" style="10" bestFit="1" customWidth="1"/>
    <col min="13829" max="13829" width="11.125" style="10" bestFit="1" customWidth="1"/>
    <col min="13830" max="13830" width="12.125" style="10" customWidth="1"/>
    <col min="13831" max="14080" width="9" style="10"/>
    <col min="14081" max="14081" width="5.625" style="10" customWidth="1"/>
    <col min="14082" max="14082" width="6.875" style="10" customWidth="1"/>
    <col min="14083" max="14083" width="37" style="10" customWidth="1"/>
    <col min="14084" max="14084" width="12.625" style="10" bestFit="1" customWidth="1"/>
    <col min="14085" max="14085" width="11.125" style="10" bestFit="1" customWidth="1"/>
    <col min="14086" max="14086" width="12.125" style="10" customWidth="1"/>
    <col min="14087" max="14336" width="9" style="10"/>
    <col min="14337" max="14337" width="5.625" style="10" customWidth="1"/>
    <col min="14338" max="14338" width="6.875" style="10" customWidth="1"/>
    <col min="14339" max="14339" width="37" style="10" customWidth="1"/>
    <col min="14340" max="14340" width="12.625" style="10" bestFit="1" customWidth="1"/>
    <col min="14341" max="14341" width="11.125" style="10" bestFit="1" customWidth="1"/>
    <col min="14342" max="14342" width="12.125" style="10" customWidth="1"/>
    <col min="14343" max="14592" width="9" style="10"/>
    <col min="14593" max="14593" width="5.625" style="10" customWidth="1"/>
    <col min="14594" max="14594" width="6.875" style="10" customWidth="1"/>
    <col min="14595" max="14595" width="37" style="10" customWidth="1"/>
    <col min="14596" max="14596" width="12.625" style="10" bestFit="1" customWidth="1"/>
    <col min="14597" max="14597" width="11.125" style="10" bestFit="1" customWidth="1"/>
    <col min="14598" max="14598" width="12.125" style="10" customWidth="1"/>
    <col min="14599" max="14848" width="9" style="10"/>
    <col min="14849" max="14849" width="5.625" style="10" customWidth="1"/>
    <col min="14850" max="14850" width="6.875" style="10" customWidth="1"/>
    <col min="14851" max="14851" width="37" style="10" customWidth="1"/>
    <col min="14852" max="14852" width="12.625" style="10" bestFit="1" customWidth="1"/>
    <col min="14853" max="14853" width="11.125" style="10" bestFit="1" customWidth="1"/>
    <col min="14854" max="14854" width="12.125" style="10" customWidth="1"/>
    <col min="14855" max="15104" width="9" style="10"/>
    <col min="15105" max="15105" width="5.625" style="10" customWidth="1"/>
    <col min="15106" max="15106" width="6.875" style="10" customWidth="1"/>
    <col min="15107" max="15107" width="37" style="10" customWidth="1"/>
    <col min="15108" max="15108" width="12.625" style="10" bestFit="1" customWidth="1"/>
    <col min="15109" max="15109" width="11.125" style="10" bestFit="1" customWidth="1"/>
    <col min="15110" max="15110" width="12.125" style="10" customWidth="1"/>
    <col min="15111" max="15360" width="9" style="10"/>
    <col min="15361" max="15361" width="5.625" style="10" customWidth="1"/>
    <col min="15362" max="15362" width="6.875" style="10" customWidth="1"/>
    <col min="15363" max="15363" width="37" style="10" customWidth="1"/>
    <col min="15364" max="15364" width="12.625" style="10" bestFit="1" customWidth="1"/>
    <col min="15365" max="15365" width="11.125" style="10" bestFit="1" customWidth="1"/>
    <col min="15366" max="15366" width="12.125" style="10" customWidth="1"/>
    <col min="15367" max="15616" width="9" style="10"/>
    <col min="15617" max="15617" width="5.625" style="10" customWidth="1"/>
    <col min="15618" max="15618" width="6.875" style="10" customWidth="1"/>
    <col min="15619" max="15619" width="37" style="10" customWidth="1"/>
    <col min="15620" max="15620" width="12.625" style="10" bestFit="1" customWidth="1"/>
    <col min="15621" max="15621" width="11.125" style="10" bestFit="1" customWidth="1"/>
    <col min="15622" max="15622" width="12.125" style="10" customWidth="1"/>
    <col min="15623" max="15872" width="9" style="10"/>
    <col min="15873" max="15873" width="5.625" style="10" customWidth="1"/>
    <col min="15874" max="15874" width="6.875" style="10" customWidth="1"/>
    <col min="15875" max="15875" width="37" style="10" customWidth="1"/>
    <col min="15876" max="15876" width="12.625" style="10" bestFit="1" customWidth="1"/>
    <col min="15877" max="15877" width="11.125" style="10" bestFit="1" customWidth="1"/>
    <col min="15878" max="15878" width="12.125" style="10" customWidth="1"/>
    <col min="15879" max="16128" width="9" style="10"/>
    <col min="16129" max="16129" width="5.625" style="10" customWidth="1"/>
    <col min="16130" max="16130" width="6.875" style="10" customWidth="1"/>
    <col min="16131" max="16131" width="37" style="10" customWidth="1"/>
    <col min="16132" max="16132" width="12.625" style="10" bestFit="1" customWidth="1"/>
    <col min="16133" max="16133" width="11.125" style="10" bestFit="1" customWidth="1"/>
    <col min="16134" max="16134" width="12.125" style="10" customWidth="1"/>
    <col min="16135" max="16384" width="9" style="10"/>
  </cols>
  <sheetData>
    <row r="1" spans="1:7" ht="24" x14ac:dyDescent="0.55000000000000004">
      <c r="A1" s="224" t="s">
        <v>33</v>
      </c>
      <c r="B1" s="224"/>
      <c r="C1" s="224"/>
      <c r="D1" s="224"/>
      <c r="E1" s="224"/>
      <c r="F1" s="224"/>
      <c r="G1" s="224"/>
    </row>
    <row r="2" spans="1:7" ht="24" x14ac:dyDescent="0.55000000000000004">
      <c r="A2" s="224" t="s">
        <v>16</v>
      </c>
      <c r="B2" s="224"/>
      <c r="C2" s="224"/>
      <c r="D2" s="224"/>
      <c r="E2" s="224"/>
      <c r="F2" s="224"/>
      <c r="G2" s="224"/>
    </row>
    <row r="3" spans="1:7" ht="24" x14ac:dyDescent="0.55000000000000004">
      <c r="A3" s="212" t="s">
        <v>64</v>
      </c>
      <c r="B3" s="212"/>
      <c r="C3" s="212"/>
      <c r="D3" s="212"/>
      <c r="E3" s="212"/>
      <c r="F3" s="212"/>
      <c r="G3" s="212"/>
    </row>
    <row r="4" spans="1:7" s="1" customFormat="1" ht="24" x14ac:dyDescent="0.55000000000000004">
      <c r="A4" s="212" t="s">
        <v>38</v>
      </c>
      <c r="B4" s="212"/>
      <c r="C4" s="212"/>
      <c r="D4" s="212"/>
      <c r="E4" s="212"/>
      <c r="F4" s="212"/>
      <c r="G4" s="212"/>
    </row>
    <row r="5" spans="1:7" s="1" customFormat="1" ht="24" x14ac:dyDescent="0.55000000000000004">
      <c r="A5" s="212" t="s">
        <v>84</v>
      </c>
      <c r="B5" s="212"/>
      <c r="C5" s="212"/>
      <c r="D5" s="212"/>
      <c r="E5" s="212"/>
      <c r="F5" s="212"/>
      <c r="G5" s="212"/>
    </row>
    <row r="6" spans="1:7" s="1" customFormat="1" ht="24" x14ac:dyDescent="0.55000000000000004">
      <c r="A6" s="212" t="s">
        <v>389</v>
      </c>
      <c r="B6" s="212"/>
      <c r="C6" s="212"/>
      <c r="D6" s="212"/>
      <c r="E6" s="212"/>
      <c r="F6" s="212"/>
      <c r="G6" s="212"/>
    </row>
    <row r="7" spans="1:7" s="1" customFormat="1" ht="24" x14ac:dyDescent="0.55000000000000004">
      <c r="A7" s="106"/>
      <c r="B7" s="106"/>
      <c r="C7" s="106"/>
      <c r="D7" s="106"/>
      <c r="E7" s="106"/>
      <c r="F7" s="106"/>
      <c r="G7" s="106"/>
    </row>
    <row r="8" spans="1:7" s="1" customFormat="1" ht="24" x14ac:dyDescent="0.55000000000000004">
      <c r="A8" s="101"/>
      <c r="B8" s="101"/>
      <c r="C8" s="101"/>
      <c r="D8" s="99"/>
      <c r="E8" s="99"/>
      <c r="F8" s="99"/>
      <c r="G8" s="107" t="s">
        <v>35</v>
      </c>
    </row>
    <row r="9" spans="1:7" s="1" customFormat="1" ht="24" x14ac:dyDescent="0.55000000000000004">
      <c r="A9" s="101" t="s">
        <v>65</v>
      </c>
      <c r="B9" s="101"/>
      <c r="C9" s="101"/>
      <c r="D9" s="99"/>
      <c r="E9" s="99"/>
      <c r="F9" s="99"/>
      <c r="G9" s="6">
        <v>0</v>
      </c>
    </row>
    <row r="10" spans="1:7" s="1" customFormat="1" ht="24" x14ac:dyDescent="0.55000000000000004">
      <c r="A10" s="95" t="s">
        <v>19</v>
      </c>
      <c r="B10" s="88" t="s">
        <v>21</v>
      </c>
      <c r="C10" s="88"/>
      <c r="D10" s="90"/>
      <c r="E10" s="96">
        <v>0</v>
      </c>
      <c r="F10" s="97"/>
      <c r="G10" s="34"/>
    </row>
    <row r="11" spans="1:7" s="1" customFormat="1" ht="24" x14ac:dyDescent="0.55000000000000004">
      <c r="A11" s="95"/>
      <c r="B11" s="88" t="s">
        <v>41</v>
      </c>
      <c r="C11" s="88"/>
      <c r="D11" s="90"/>
      <c r="E11" s="96">
        <v>0</v>
      </c>
      <c r="F11" s="97"/>
      <c r="G11" s="34"/>
    </row>
    <row r="12" spans="1:7" s="1" customFormat="1" ht="24" x14ac:dyDescent="0.55000000000000004">
      <c r="A12" s="95"/>
      <c r="B12" s="88" t="s">
        <v>43</v>
      </c>
      <c r="C12" s="88"/>
      <c r="D12" s="90"/>
      <c r="E12" s="96">
        <v>0</v>
      </c>
      <c r="F12" s="97"/>
      <c r="G12" s="34"/>
    </row>
    <row r="13" spans="1:7" s="1" customFormat="1" ht="24" x14ac:dyDescent="0.55000000000000004">
      <c r="A13" s="95"/>
      <c r="B13" s="88" t="s">
        <v>44</v>
      </c>
      <c r="C13" s="88"/>
      <c r="D13" s="90"/>
      <c r="E13" s="96">
        <v>0</v>
      </c>
      <c r="F13" s="97"/>
      <c r="G13" s="34"/>
    </row>
    <row r="14" spans="1:7" s="1" customFormat="1" ht="24" x14ac:dyDescent="0.55000000000000004">
      <c r="A14" s="95"/>
      <c r="B14" s="88" t="s">
        <v>45</v>
      </c>
      <c r="C14" s="88"/>
      <c r="D14" s="90"/>
      <c r="E14" s="98">
        <v>0</v>
      </c>
      <c r="F14" s="99"/>
      <c r="G14" s="35">
        <f>SUM(E10+E14)</f>
        <v>0</v>
      </c>
    </row>
    <row r="15" spans="1:7" s="1" customFormat="1" ht="24" x14ac:dyDescent="0.55000000000000004">
      <c r="A15" s="95"/>
      <c r="B15" s="88"/>
      <c r="C15" s="88"/>
      <c r="D15" s="90"/>
      <c r="E15" s="96"/>
      <c r="F15" s="99"/>
      <c r="G15" s="34"/>
    </row>
    <row r="16" spans="1:7" s="1" customFormat="1" ht="24" x14ac:dyDescent="0.55000000000000004">
      <c r="A16" s="95" t="s">
        <v>18</v>
      </c>
      <c r="B16" s="88" t="s">
        <v>92</v>
      </c>
      <c r="C16" s="88"/>
      <c r="D16" s="90"/>
      <c r="E16" s="90">
        <v>0</v>
      </c>
      <c r="F16" s="99"/>
      <c r="G16" s="34"/>
    </row>
    <row r="17" spans="1:7" s="1" customFormat="1" ht="24" x14ac:dyDescent="0.55000000000000004">
      <c r="A17" s="95"/>
      <c r="B17" s="88" t="s">
        <v>47</v>
      </c>
      <c r="C17" s="88"/>
      <c r="D17" s="90"/>
      <c r="E17" s="90">
        <v>0</v>
      </c>
      <c r="F17" s="99"/>
      <c r="G17" s="34"/>
    </row>
    <row r="18" spans="1:7" s="1" customFormat="1" ht="24" x14ac:dyDescent="0.55000000000000004">
      <c r="A18" s="95"/>
      <c r="B18" s="88" t="s">
        <v>48</v>
      </c>
      <c r="C18" s="88"/>
      <c r="D18" s="90"/>
      <c r="E18" s="90">
        <v>0</v>
      </c>
      <c r="F18" s="99"/>
      <c r="G18" s="34"/>
    </row>
    <row r="19" spans="1:7" s="1" customFormat="1" ht="24" x14ac:dyDescent="0.55000000000000004">
      <c r="A19" s="95"/>
      <c r="B19" s="88" t="s">
        <v>49</v>
      </c>
      <c r="C19" s="88"/>
      <c r="D19" s="90"/>
      <c r="E19" s="96">
        <v>0</v>
      </c>
      <c r="F19" s="99"/>
      <c r="G19" s="6"/>
    </row>
    <row r="20" spans="1:7" s="1" customFormat="1" ht="24" x14ac:dyDescent="0.55000000000000004">
      <c r="A20" s="95"/>
      <c r="B20" s="225" t="s">
        <v>85</v>
      </c>
      <c r="C20" s="225"/>
      <c r="D20" s="90"/>
      <c r="E20" s="98">
        <v>0</v>
      </c>
      <c r="F20" s="99"/>
      <c r="G20" s="6">
        <f>SUM(E16:E20)</f>
        <v>0</v>
      </c>
    </row>
    <row r="21" spans="1:7" s="1" customFormat="1" ht="24.75" thickBot="1" x14ac:dyDescent="0.6">
      <c r="A21" s="88" t="s">
        <v>17</v>
      </c>
      <c r="B21" s="88"/>
      <c r="C21" s="88"/>
      <c r="D21" s="90"/>
      <c r="E21" s="90"/>
      <c r="F21" s="99"/>
      <c r="G21" s="8">
        <f>SUM(G9-G14+G20)</f>
        <v>0</v>
      </c>
    </row>
    <row r="22" spans="1:7" s="1" customFormat="1" ht="24.75" thickTop="1" x14ac:dyDescent="0.55000000000000004">
      <c r="A22" s="88"/>
      <c r="B22" s="88"/>
      <c r="C22" s="88"/>
      <c r="D22" s="90"/>
      <c r="E22" s="90"/>
      <c r="F22" s="99"/>
      <c r="G22" s="99"/>
    </row>
    <row r="23" spans="1:7" s="1" customFormat="1" ht="24" x14ac:dyDescent="0.55000000000000004">
      <c r="A23" s="101"/>
      <c r="B23" s="101"/>
      <c r="C23" s="101"/>
      <c r="D23" s="108"/>
      <c r="E23" s="99"/>
      <c r="F23" s="99"/>
      <c r="G23" s="99"/>
    </row>
    <row r="24" spans="1:7" s="1" customFormat="1" ht="24" x14ac:dyDescent="0.55000000000000004">
      <c r="A24" s="101"/>
      <c r="B24" s="101"/>
      <c r="C24" s="101"/>
      <c r="D24" s="89" t="s">
        <v>50</v>
      </c>
      <c r="E24" s="88"/>
      <c r="F24" s="90"/>
      <c r="G24" s="88"/>
    </row>
    <row r="25" spans="1:7" x14ac:dyDescent="0.55000000000000004">
      <c r="A25" s="102"/>
      <c r="B25" s="102"/>
      <c r="C25" s="102"/>
      <c r="D25" s="211" t="s">
        <v>111</v>
      </c>
      <c r="E25" s="211"/>
      <c r="F25" s="211"/>
      <c r="G25" s="211"/>
    </row>
    <row r="26" spans="1:7" x14ac:dyDescent="0.55000000000000004">
      <c r="A26" s="102"/>
      <c r="B26" s="102"/>
      <c r="C26" s="102"/>
      <c r="D26" s="211" t="s">
        <v>112</v>
      </c>
      <c r="E26" s="211"/>
      <c r="F26" s="211"/>
      <c r="G26" s="211"/>
    </row>
    <row r="27" spans="1:7" x14ac:dyDescent="0.55000000000000004">
      <c r="A27" s="102"/>
      <c r="B27" s="102"/>
      <c r="C27" s="102"/>
      <c r="D27" s="91"/>
      <c r="E27" s="91"/>
      <c r="F27" s="91"/>
      <c r="G27" s="91"/>
    </row>
    <row r="28" spans="1:7" s="1" customFormat="1" ht="24" x14ac:dyDescent="0.55000000000000004">
      <c r="A28" s="101"/>
      <c r="B28" s="103"/>
      <c r="C28" s="101"/>
      <c r="D28" s="88"/>
      <c r="E28" s="88"/>
      <c r="F28" s="92"/>
      <c r="G28" s="88"/>
    </row>
    <row r="29" spans="1:7" x14ac:dyDescent="0.55000000000000004">
      <c r="A29" s="102"/>
      <c r="B29" s="102"/>
      <c r="C29" s="102"/>
      <c r="D29" s="209" t="s">
        <v>108</v>
      </c>
      <c r="E29" s="209"/>
      <c r="F29" s="209"/>
      <c r="G29" s="209"/>
    </row>
    <row r="30" spans="1:7" x14ac:dyDescent="0.55000000000000004">
      <c r="A30" s="102"/>
      <c r="B30" s="102"/>
      <c r="C30" s="102"/>
      <c r="D30" s="209" t="s">
        <v>109</v>
      </c>
      <c r="E30" s="209"/>
      <c r="F30" s="209"/>
      <c r="G30" s="209"/>
    </row>
    <row r="31" spans="1:7" x14ac:dyDescent="0.55000000000000004">
      <c r="A31" s="102"/>
      <c r="B31" s="102"/>
      <c r="C31" s="102"/>
      <c r="D31" s="93"/>
      <c r="E31" s="93"/>
      <c r="F31" s="93"/>
      <c r="G31" s="93"/>
    </row>
    <row r="32" spans="1:7" x14ac:dyDescent="0.55000000000000004">
      <c r="A32" s="102"/>
      <c r="B32" s="102"/>
      <c r="C32" s="102"/>
      <c r="D32" s="209" t="s">
        <v>175</v>
      </c>
      <c r="E32" s="209"/>
      <c r="F32" s="209"/>
      <c r="G32" s="209"/>
    </row>
    <row r="33" spans="1:7" x14ac:dyDescent="0.55000000000000004">
      <c r="A33" s="102"/>
      <c r="B33" s="102"/>
      <c r="C33" s="102"/>
      <c r="D33" s="209" t="s">
        <v>2</v>
      </c>
      <c r="E33" s="209"/>
      <c r="F33" s="209"/>
      <c r="G33" s="209"/>
    </row>
    <row r="34" spans="1:7" ht="24" x14ac:dyDescent="0.55000000000000004">
      <c r="D34" s="223"/>
      <c r="E34" s="223"/>
      <c r="F34" s="223"/>
      <c r="G34" s="223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38"/>
  <sheetViews>
    <sheetView workbookViewId="0">
      <selection activeCell="I11" sqref="I11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  <col min="7" max="7" width="10.125" bestFit="1" customWidth="1"/>
  </cols>
  <sheetData>
    <row r="1" spans="1:7" s="10" customFormat="1" ht="24" x14ac:dyDescent="0.55000000000000004">
      <c r="A1" s="212" t="s">
        <v>34</v>
      </c>
      <c r="B1" s="212"/>
      <c r="C1" s="212"/>
      <c r="D1" s="212"/>
      <c r="E1" s="212"/>
      <c r="F1" s="212"/>
      <c r="G1" s="212"/>
    </row>
    <row r="2" spans="1:7" s="10" customFormat="1" ht="24" x14ac:dyDescent="0.55000000000000004">
      <c r="A2" s="212" t="s">
        <v>16</v>
      </c>
      <c r="B2" s="212"/>
      <c r="C2" s="212"/>
      <c r="D2" s="212"/>
      <c r="E2" s="212"/>
      <c r="F2" s="212"/>
      <c r="G2" s="212"/>
    </row>
    <row r="3" spans="1:7" s="10" customFormat="1" ht="24" x14ac:dyDescent="0.55000000000000004">
      <c r="A3" s="212" t="s">
        <v>66</v>
      </c>
      <c r="B3" s="212"/>
      <c r="C3" s="212"/>
      <c r="D3" s="212"/>
      <c r="E3" s="212"/>
      <c r="F3" s="212"/>
      <c r="G3" s="212"/>
    </row>
    <row r="4" spans="1:7" s="1" customFormat="1" ht="24" x14ac:dyDescent="0.55000000000000004">
      <c r="A4" s="212" t="s">
        <v>38</v>
      </c>
      <c r="B4" s="212"/>
      <c r="C4" s="212"/>
      <c r="D4" s="212"/>
      <c r="E4" s="212"/>
      <c r="F4" s="212"/>
      <c r="G4" s="212"/>
    </row>
    <row r="5" spans="1:7" s="1" customFormat="1" ht="24" x14ac:dyDescent="0.55000000000000004">
      <c r="A5" s="212" t="s">
        <v>86</v>
      </c>
      <c r="B5" s="212"/>
      <c r="C5" s="212"/>
      <c r="D5" s="212"/>
      <c r="E5" s="212"/>
      <c r="F5" s="212"/>
      <c r="G5" s="212"/>
    </row>
    <row r="6" spans="1:7" s="1" customFormat="1" ht="23.25" customHeight="1" x14ac:dyDescent="0.55000000000000004">
      <c r="A6" s="212" t="s">
        <v>389</v>
      </c>
      <c r="B6" s="212"/>
      <c r="C6" s="212"/>
      <c r="D6" s="212"/>
      <c r="E6" s="212"/>
      <c r="F6" s="212"/>
      <c r="G6" s="212"/>
    </row>
    <row r="7" spans="1:7" s="1" customFormat="1" ht="24" x14ac:dyDescent="0.55000000000000004">
      <c r="A7" s="44"/>
      <c r="B7" s="44"/>
      <c r="C7" s="44"/>
      <c r="D7" s="44"/>
      <c r="E7" s="44"/>
      <c r="F7" s="44"/>
      <c r="G7" s="44"/>
    </row>
    <row r="8" spans="1:7" s="1" customFormat="1" ht="24" x14ac:dyDescent="0.55000000000000004">
      <c r="A8" s="7"/>
      <c r="B8" s="7"/>
      <c r="C8" s="7"/>
      <c r="D8" s="6"/>
      <c r="E8" s="6"/>
      <c r="F8" s="6"/>
      <c r="G8" s="94" t="s">
        <v>35</v>
      </c>
    </row>
    <row r="9" spans="1:7" s="10" customFormat="1" ht="24" x14ac:dyDescent="0.55000000000000004">
      <c r="A9" s="7" t="s">
        <v>65</v>
      </c>
      <c r="B9" s="7"/>
      <c r="C9" s="7"/>
      <c r="D9" s="6"/>
      <c r="E9" s="6"/>
      <c r="F9" s="6"/>
      <c r="G9" s="6">
        <v>0</v>
      </c>
    </row>
    <row r="10" spans="1:7" s="10" customFormat="1" ht="24" x14ac:dyDescent="0.55000000000000004">
      <c r="A10" s="95" t="s">
        <v>19</v>
      </c>
      <c r="B10" s="88" t="s">
        <v>21</v>
      </c>
      <c r="C10" s="88"/>
      <c r="D10" s="90"/>
      <c r="E10" s="96">
        <v>0</v>
      </c>
      <c r="F10" s="34"/>
      <c r="G10" s="34"/>
    </row>
    <row r="11" spans="1:7" s="10" customFormat="1" ht="24" x14ac:dyDescent="0.55000000000000004">
      <c r="A11" s="95"/>
      <c r="B11" s="88" t="s">
        <v>41</v>
      </c>
      <c r="C11" s="88"/>
      <c r="D11" s="90"/>
      <c r="E11" s="96">
        <v>0</v>
      </c>
      <c r="F11" s="34"/>
      <c r="G11" s="34"/>
    </row>
    <row r="12" spans="1:7" s="10" customFormat="1" ht="24" x14ac:dyDescent="0.55000000000000004">
      <c r="A12" s="95"/>
      <c r="B12" s="88" t="s">
        <v>43</v>
      </c>
      <c r="C12" s="88"/>
      <c r="D12" s="90"/>
      <c r="E12" s="96">
        <v>0</v>
      </c>
      <c r="F12" s="34"/>
      <c r="G12" s="34"/>
    </row>
    <row r="13" spans="1:7" s="10" customFormat="1" ht="24" x14ac:dyDescent="0.55000000000000004">
      <c r="A13" s="95"/>
      <c r="B13" s="88" t="s">
        <v>44</v>
      </c>
      <c r="C13" s="88"/>
      <c r="D13" s="90"/>
      <c r="E13" s="96">
        <v>0</v>
      </c>
      <c r="F13" s="34"/>
      <c r="G13" s="34"/>
    </row>
    <row r="14" spans="1:7" s="10" customFormat="1" ht="24" x14ac:dyDescent="0.55000000000000004">
      <c r="A14" s="95"/>
      <c r="B14" s="88" t="s">
        <v>45</v>
      </c>
      <c r="C14" s="88"/>
      <c r="D14" s="90"/>
      <c r="E14" s="98">
        <v>0</v>
      </c>
      <c r="F14" s="6"/>
      <c r="G14" s="35">
        <f>SUM(E10+E14)</f>
        <v>0</v>
      </c>
    </row>
    <row r="15" spans="1:7" s="10" customFormat="1" ht="24" x14ac:dyDescent="0.55000000000000004">
      <c r="A15" s="95"/>
      <c r="B15" s="88"/>
      <c r="C15" s="88"/>
      <c r="D15" s="90"/>
      <c r="E15" s="96"/>
      <c r="F15" s="6"/>
      <c r="G15" s="34"/>
    </row>
    <row r="16" spans="1:7" s="10" customFormat="1" ht="24" x14ac:dyDescent="0.55000000000000004">
      <c r="A16" s="95" t="s">
        <v>18</v>
      </c>
      <c r="B16" s="88" t="s">
        <v>20</v>
      </c>
      <c r="C16" s="88"/>
      <c r="D16" s="90"/>
      <c r="E16" s="90">
        <v>0</v>
      </c>
      <c r="F16" s="6"/>
      <c r="G16" s="34"/>
    </row>
    <row r="17" spans="1:7" s="10" customFormat="1" ht="24" x14ac:dyDescent="0.55000000000000004">
      <c r="A17" s="95"/>
      <c r="B17" s="88" t="s">
        <v>47</v>
      </c>
      <c r="C17" s="88"/>
      <c r="D17" s="90"/>
      <c r="E17" s="90">
        <v>0</v>
      </c>
      <c r="F17" s="6"/>
      <c r="G17" s="34"/>
    </row>
    <row r="18" spans="1:7" s="10" customFormat="1" ht="24" x14ac:dyDescent="0.55000000000000004">
      <c r="A18" s="95"/>
      <c r="B18" s="88" t="s">
        <v>48</v>
      </c>
      <c r="C18" s="88"/>
      <c r="D18" s="90"/>
      <c r="E18" s="90">
        <v>0</v>
      </c>
      <c r="F18" s="6"/>
      <c r="G18" s="34"/>
    </row>
    <row r="19" spans="1:7" s="10" customFormat="1" ht="24" x14ac:dyDescent="0.55000000000000004">
      <c r="A19" s="95"/>
      <c r="B19" s="88" t="s">
        <v>49</v>
      </c>
      <c r="C19" s="88"/>
      <c r="D19" s="90"/>
      <c r="E19" s="98">
        <f>SUM(E16)</f>
        <v>0</v>
      </c>
      <c r="F19" s="6"/>
      <c r="G19" s="6">
        <f>+E16:E19</f>
        <v>0</v>
      </c>
    </row>
    <row r="20" spans="1:7" s="10" customFormat="1" ht="24.75" thickBot="1" x14ac:dyDescent="0.6">
      <c r="A20" s="88" t="s">
        <v>17</v>
      </c>
      <c r="B20" s="88"/>
      <c r="C20" s="88"/>
      <c r="D20" s="90"/>
      <c r="E20" s="90"/>
      <c r="F20" s="6"/>
      <c r="G20" s="8">
        <f>SUM(G9-G14)</f>
        <v>0</v>
      </c>
    </row>
    <row r="21" spans="1:7" s="10" customFormat="1" ht="24.75" thickTop="1" x14ac:dyDescent="0.55000000000000004">
      <c r="A21" s="7"/>
      <c r="B21" s="7"/>
      <c r="C21" s="7"/>
      <c r="D21" s="6"/>
      <c r="E21" s="6"/>
      <c r="F21" s="6"/>
      <c r="G21" s="6"/>
    </row>
    <row r="22" spans="1:7" s="10" customFormat="1" ht="24" x14ac:dyDescent="0.55000000000000004">
      <c r="A22" s="7"/>
      <c r="B22" s="7"/>
      <c r="C22" s="7"/>
      <c r="D22" s="109"/>
      <c r="E22" s="6"/>
      <c r="F22" s="6"/>
      <c r="G22" s="6"/>
    </row>
    <row r="23" spans="1:7" s="1" customFormat="1" ht="24" x14ac:dyDescent="0.55000000000000004">
      <c r="A23" s="7"/>
      <c r="B23" s="7"/>
      <c r="C23" s="7"/>
      <c r="D23" s="89" t="s">
        <v>50</v>
      </c>
      <c r="E23" s="88"/>
      <c r="F23" s="90"/>
      <c r="G23" s="88"/>
    </row>
    <row r="24" spans="1:7" s="10" customFormat="1" ht="23.25" x14ac:dyDescent="0.55000000000000004">
      <c r="A24" s="60"/>
      <c r="B24" s="60"/>
      <c r="C24" s="60"/>
      <c r="D24" s="211" t="s">
        <v>111</v>
      </c>
      <c r="E24" s="211"/>
      <c r="F24" s="211"/>
      <c r="G24" s="211"/>
    </row>
    <row r="25" spans="1:7" s="10" customFormat="1" ht="23.25" x14ac:dyDescent="0.55000000000000004">
      <c r="A25" s="60"/>
      <c r="B25" s="60"/>
      <c r="C25" s="60"/>
      <c r="D25" s="211" t="s">
        <v>112</v>
      </c>
      <c r="E25" s="211"/>
      <c r="F25" s="211"/>
      <c r="G25" s="211"/>
    </row>
    <row r="26" spans="1:7" s="10" customFormat="1" ht="23.25" x14ac:dyDescent="0.55000000000000004">
      <c r="A26" s="60"/>
      <c r="B26" s="60"/>
      <c r="C26" s="60"/>
      <c r="D26" s="91"/>
      <c r="E26" s="91"/>
      <c r="F26" s="91"/>
      <c r="G26" s="91"/>
    </row>
    <row r="27" spans="1:7" s="1" customFormat="1" ht="24" x14ac:dyDescent="0.55000000000000004">
      <c r="A27" s="7"/>
      <c r="B27" s="110"/>
      <c r="C27" s="7"/>
      <c r="D27" s="88"/>
      <c r="E27" s="88"/>
      <c r="F27" s="92"/>
      <c r="G27" s="88"/>
    </row>
    <row r="28" spans="1:7" s="10" customFormat="1" ht="23.25" x14ac:dyDescent="0.55000000000000004">
      <c r="A28" s="60"/>
      <c r="B28" s="60"/>
      <c r="C28" s="60"/>
      <c r="D28" s="209" t="s">
        <v>108</v>
      </c>
      <c r="E28" s="209"/>
      <c r="F28" s="209"/>
      <c r="G28" s="209"/>
    </row>
    <row r="29" spans="1:7" s="10" customFormat="1" ht="23.25" x14ac:dyDescent="0.55000000000000004">
      <c r="A29" s="60"/>
      <c r="B29" s="60"/>
      <c r="C29" s="60"/>
      <c r="D29" s="209" t="s">
        <v>109</v>
      </c>
      <c r="E29" s="209"/>
      <c r="F29" s="209"/>
      <c r="G29" s="209"/>
    </row>
    <row r="30" spans="1:7" s="10" customFormat="1" ht="23.25" x14ac:dyDescent="0.55000000000000004">
      <c r="A30" s="60"/>
      <c r="B30" s="60"/>
      <c r="C30" s="60"/>
      <c r="D30" s="93"/>
      <c r="E30" s="93"/>
      <c r="F30" s="93"/>
      <c r="G30" s="93"/>
    </row>
    <row r="31" spans="1:7" s="10" customFormat="1" ht="23.25" x14ac:dyDescent="0.55000000000000004">
      <c r="A31" s="60"/>
      <c r="B31" s="60"/>
      <c r="C31" s="60"/>
      <c r="D31" s="93"/>
      <c r="E31" s="93"/>
      <c r="F31" s="93"/>
      <c r="G31" s="93"/>
    </row>
    <row r="32" spans="1:7" s="10" customFormat="1" ht="23.25" x14ac:dyDescent="0.55000000000000004">
      <c r="A32" s="60"/>
      <c r="B32" s="60"/>
      <c r="C32" s="60"/>
      <c r="D32" s="209" t="s">
        <v>175</v>
      </c>
      <c r="E32" s="209"/>
      <c r="F32" s="209"/>
      <c r="G32" s="209"/>
    </row>
    <row r="33" spans="1:7" s="10" customFormat="1" ht="23.25" x14ac:dyDescent="0.55000000000000004">
      <c r="A33" s="60"/>
      <c r="B33" s="60"/>
      <c r="C33" s="60"/>
      <c r="D33" s="209" t="s">
        <v>2</v>
      </c>
      <c r="E33" s="209"/>
      <c r="F33" s="209"/>
      <c r="G33" s="209"/>
    </row>
    <row r="34" spans="1:7" ht="23.25" x14ac:dyDescent="0.55000000000000004">
      <c r="A34" s="10"/>
      <c r="B34" s="10"/>
      <c r="C34" s="10"/>
      <c r="D34" s="11"/>
      <c r="E34" s="11"/>
      <c r="F34" s="11"/>
    </row>
    <row r="35" spans="1:7" ht="23.25" x14ac:dyDescent="0.55000000000000004">
      <c r="A35" s="10"/>
      <c r="B35" s="10"/>
      <c r="C35" s="10"/>
      <c r="D35" s="11"/>
      <c r="E35" s="11"/>
      <c r="F35" s="11"/>
    </row>
    <row r="36" spans="1:7" ht="23.25" x14ac:dyDescent="0.55000000000000004">
      <c r="A36" s="10"/>
      <c r="B36" s="10"/>
      <c r="C36" s="10"/>
      <c r="D36" s="11"/>
      <c r="E36" s="11"/>
      <c r="F36" s="11"/>
    </row>
    <row r="37" spans="1:7" ht="23.25" x14ac:dyDescent="0.55000000000000004">
      <c r="A37" s="10"/>
      <c r="B37" s="10"/>
      <c r="C37" s="10"/>
      <c r="D37" s="11"/>
      <c r="E37" s="11"/>
      <c r="F37" s="11"/>
    </row>
    <row r="38" spans="1:7" ht="23.25" x14ac:dyDescent="0.55000000000000004">
      <c r="A38" s="10"/>
      <c r="B38" s="10"/>
      <c r="C38" s="10"/>
      <c r="D38" s="11"/>
      <c r="E38" s="11"/>
      <c r="F38" s="11"/>
    </row>
  </sheetData>
  <mergeCells count="12"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34"/>
  <sheetViews>
    <sheetView workbookViewId="0">
      <selection activeCell="K13" sqref="K13"/>
    </sheetView>
  </sheetViews>
  <sheetFormatPr defaultRowHeight="23.25" x14ac:dyDescent="0.55000000000000004"/>
  <cols>
    <col min="1" max="1" width="11.75" style="10" customWidth="1"/>
    <col min="2" max="2" width="16.625" style="10" customWidth="1"/>
    <col min="3" max="3" width="30.125" style="10" customWidth="1"/>
    <col min="4" max="4" width="11.375" style="11" customWidth="1"/>
    <col min="5" max="5" width="13.375" style="10" customWidth="1"/>
    <col min="6" max="6" width="14.625" style="10" customWidth="1"/>
    <col min="7" max="256" width="9" style="10"/>
    <col min="257" max="257" width="11.75" style="10" customWidth="1"/>
    <col min="258" max="258" width="16.625" style="10" customWidth="1"/>
    <col min="259" max="259" width="30.125" style="10" customWidth="1"/>
    <col min="260" max="260" width="11.375" style="10" customWidth="1"/>
    <col min="261" max="261" width="13.375" style="10" customWidth="1"/>
    <col min="262" max="262" width="14.625" style="10" customWidth="1"/>
    <col min="263" max="512" width="9" style="10"/>
    <col min="513" max="513" width="11.75" style="10" customWidth="1"/>
    <col min="514" max="514" width="16.625" style="10" customWidth="1"/>
    <col min="515" max="515" width="30.125" style="10" customWidth="1"/>
    <col min="516" max="516" width="11.375" style="10" customWidth="1"/>
    <col min="517" max="517" width="13.375" style="10" customWidth="1"/>
    <col min="518" max="518" width="14.625" style="10" customWidth="1"/>
    <col min="519" max="768" width="9" style="10"/>
    <col min="769" max="769" width="11.75" style="10" customWidth="1"/>
    <col min="770" max="770" width="16.625" style="10" customWidth="1"/>
    <col min="771" max="771" width="30.125" style="10" customWidth="1"/>
    <col min="772" max="772" width="11.375" style="10" customWidth="1"/>
    <col min="773" max="773" width="13.375" style="10" customWidth="1"/>
    <col min="774" max="774" width="14.625" style="10" customWidth="1"/>
    <col min="775" max="1024" width="9" style="10"/>
    <col min="1025" max="1025" width="11.75" style="10" customWidth="1"/>
    <col min="1026" max="1026" width="16.625" style="10" customWidth="1"/>
    <col min="1027" max="1027" width="30.125" style="10" customWidth="1"/>
    <col min="1028" max="1028" width="11.375" style="10" customWidth="1"/>
    <col min="1029" max="1029" width="13.375" style="10" customWidth="1"/>
    <col min="1030" max="1030" width="14.625" style="10" customWidth="1"/>
    <col min="1031" max="1280" width="9" style="10"/>
    <col min="1281" max="1281" width="11.75" style="10" customWidth="1"/>
    <col min="1282" max="1282" width="16.625" style="10" customWidth="1"/>
    <col min="1283" max="1283" width="30.125" style="10" customWidth="1"/>
    <col min="1284" max="1284" width="11.375" style="10" customWidth="1"/>
    <col min="1285" max="1285" width="13.375" style="10" customWidth="1"/>
    <col min="1286" max="1286" width="14.625" style="10" customWidth="1"/>
    <col min="1287" max="1536" width="9" style="10"/>
    <col min="1537" max="1537" width="11.75" style="10" customWidth="1"/>
    <col min="1538" max="1538" width="16.625" style="10" customWidth="1"/>
    <col min="1539" max="1539" width="30.125" style="10" customWidth="1"/>
    <col min="1540" max="1540" width="11.375" style="10" customWidth="1"/>
    <col min="1541" max="1541" width="13.375" style="10" customWidth="1"/>
    <col min="1542" max="1542" width="14.625" style="10" customWidth="1"/>
    <col min="1543" max="1792" width="9" style="10"/>
    <col min="1793" max="1793" width="11.75" style="10" customWidth="1"/>
    <col min="1794" max="1794" width="16.625" style="10" customWidth="1"/>
    <col min="1795" max="1795" width="30.125" style="10" customWidth="1"/>
    <col min="1796" max="1796" width="11.375" style="10" customWidth="1"/>
    <col min="1797" max="1797" width="13.375" style="10" customWidth="1"/>
    <col min="1798" max="1798" width="14.625" style="10" customWidth="1"/>
    <col min="1799" max="2048" width="9" style="10"/>
    <col min="2049" max="2049" width="11.75" style="10" customWidth="1"/>
    <col min="2050" max="2050" width="16.625" style="10" customWidth="1"/>
    <col min="2051" max="2051" width="30.125" style="10" customWidth="1"/>
    <col min="2052" max="2052" width="11.375" style="10" customWidth="1"/>
    <col min="2053" max="2053" width="13.375" style="10" customWidth="1"/>
    <col min="2054" max="2054" width="14.625" style="10" customWidth="1"/>
    <col min="2055" max="2304" width="9" style="10"/>
    <col min="2305" max="2305" width="11.75" style="10" customWidth="1"/>
    <col min="2306" max="2306" width="16.625" style="10" customWidth="1"/>
    <col min="2307" max="2307" width="30.125" style="10" customWidth="1"/>
    <col min="2308" max="2308" width="11.375" style="10" customWidth="1"/>
    <col min="2309" max="2309" width="13.375" style="10" customWidth="1"/>
    <col min="2310" max="2310" width="14.625" style="10" customWidth="1"/>
    <col min="2311" max="2560" width="9" style="10"/>
    <col min="2561" max="2561" width="11.75" style="10" customWidth="1"/>
    <col min="2562" max="2562" width="16.625" style="10" customWidth="1"/>
    <col min="2563" max="2563" width="30.125" style="10" customWidth="1"/>
    <col min="2564" max="2564" width="11.375" style="10" customWidth="1"/>
    <col min="2565" max="2565" width="13.375" style="10" customWidth="1"/>
    <col min="2566" max="2566" width="14.625" style="10" customWidth="1"/>
    <col min="2567" max="2816" width="9" style="10"/>
    <col min="2817" max="2817" width="11.75" style="10" customWidth="1"/>
    <col min="2818" max="2818" width="16.625" style="10" customWidth="1"/>
    <col min="2819" max="2819" width="30.125" style="10" customWidth="1"/>
    <col min="2820" max="2820" width="11.375" style="10" customWidth="1"/>
    <col min="2821" max="2821" width="13.375" style="10" customWidth="1"/>
    <col min="2822" max="2822" width="14.625" style="10" customWidth="1"/>
    <col min="2823" max="3072" width="9" style="10"/>
    <col min="3073" max="3073" width="11.75" style="10" customWidth="1"/>
    <col min="3074" max="3074" width="16.625" style="10" customWidth="1"/>
    <col min="3075" max="3075" width="30.125" style="10" customWidth="1"/>
    <col min="3076" max="3076" width="11.375" style="10" customWidth="1"/>
    <col min="3077" max="3077" width="13.375" style="10" customWidth="1"/>
    <col min="3078" max="3078" width="14.625" style="10" customWidth="1"/>
    <col min="3079" max="3328" width="9" style="10"/>
    <col min="3329" max="3329" width="11.75" style="10" customWidth="1"/>
    <col min="3330" max="3330" width="16.625" style="10" customWidth="1"/>
    <col min="3331" max="3331" width="30.125" style="10" customWidth="1"/>
    <col min="3332" max="3332" width="11.375" style="10" customWidth="1"/>
    <col min="3333" max="3333" width="13.375" style="10" customWidth="1"/>
    <col min="3334" max="3334" width="14.625" style="10" customWidth="1"/>
    <col min="3335" max="3584" width="9" style="10"/>
    <col min="3585" max="3585" width="11.75" style="10" customWidth="1"/>
    <col min="3586" max="3586" width="16.625" style="10" customWidth="1"/>
    <col min="3587" max="3587" width="30.125" style="10" customWidth="1"/>
    <col min="3588" max="3588" width="11.375" style="10" customWidth="1"/>
    <col min="3589" max="3589" width="13.375" style="10" customWidth="1"/>
    <col min="3590" max="3590" width="14.625" style="10" customWidth="1"/>
    <col min="3591" max="3840" width="9" style="10"/>
    <col min="3841" max="3841" width="11.75" style="10" customWidth="1"/>
    <col min="3842" max="3842" width="16.625" style="10" customWidth="1"/>
    <col min="3843" max="3843" width="30.125" style="10" customWidth="1"/>
    <col min="3844" max="3844" width="11.375" style="10" customWidth="1"/>
    <col min="3845" max="3845" width="13.375" style="10" customWidth="1"/>
    <col min="3846" max="3846" width="14.625" style="10" customWidth="1"/>
    <col min="3847" max="4096" width="9" style="10"/>
    <col min="4097" max="4097" width="11.75" style="10" customWidth="1"/>
    <col min="4098" max="4098" width="16.625" style="10" customWidth="1"/>
    <col min="4099" max="4099" width="30.125" style="10" customWidth="1"/>
    <col min="4100" max="4100" width="11.375" style="10" customWidth="1"/>
    <col min="4101" max="4101" width="13.375" style="10" customWidth="1"/>
    <col min="4102" max="4102" width="14.625" style="10" customWidth="1"/>
    <col min="4103" max="4352" width="9" style="10"/>
    <col min="4353" max="4353" width="11.75" style="10" customWidth="1"/>
    <col min="4354" max="4354" width="16.625" style="10" customWidth="1"/>
    <col min="4355" max="4355" width="30.125" style="10" customWidth="1"/>
    <col min="4356" max="4356" width="11.375" style="10" customWidth="1"/>
    <col min="4357" max="4357" width="13.375" style="10" customWidth="1"/>
    <col min="4358" max="4358" width="14.625" style="10" customWidth="1"/>
    <col min="4359" max="4608" width="9" style="10"/>
    <col min="4609" max="4609" width="11.75" style="10" customWidth="1"/>
    <col min="4610" max="4610" width="16.625" style="10" customWidth="1"/>
    <col min="4611" max="4611" width="30.125" style="10" customWidth="1"/>
    <col min="4612" max="4612" width="11.375" style="10" customWidth="1"/>
    <col min="4613" max="4613" width="13.375" style="10" customWidth="1"/>
    <col min="4614" max="4614" width="14.625" style="10" customWidth="1"/>
    <col min="4615" max="4864" width="9" style="10"/>
    <col min="4865" max="4865" width="11.75" style="10" customWidth="1"/>
    <col min="4866" max="4866" width="16.625" style="10" customWidth="1"/>
    <col min="4867" max="4867" width="30.125" style="10" customWidth="1"/>
    <col min="4868" max="4868" width="11.375" style="10" customWidth="1"/>
    <col min="4869" max="4869" width="13.375" style="10" customWidth="1"/>
    <col min="4870" max="4870" width="14.625" style="10" customWidth="1"/>
    <col min="4871" max="5120" width="9" style="10"/>
    <col min="5121" max="5121" width="11.75" style="10" customWidth="1"/>
    <col min="5122" max="5122" width="16.625" style="10" customWidth="1"/>
    <col min="5123" max="5123" width="30.125" style="10" customWidth="1"/>
    <col min="5124" max="5124" width="11.375" style="10" customWidth="1"/>
    <col min="5125" max="5125" width="13.375" style="10" customWidth="1"/>
    <col min="5126" max="5126" width="14.625" style="10" customWidth="1"/>
    <col min="5127" max="5376" width="9" style="10"/>
    <col min="5377" max="5377" width="11.75" style="10" customWidth="1"/>
    <col min="5378" max="5378" width="16.625" style="10" customWidth="1"/>
    <col min="5379" max="5379" width="30.125" style="10" customWidth="1"/>
    <col min="5380" max="5380" width="11.375" style="10" customWidth="1"/>
    <col min="5381" max="5381" width="13.375" style="10" customWidth="1"/>
    <col min="5382" max="5382" width="14.625" style="10" customWidth="1"/>
    <col min="5383" max="5632" width="9" style="10"/>
    <col min="5633" max="5633" width="11.75" style="10" customWidth="1"/>
    <col min="5634" max="5634" width="16.625" style="10" customWidth="1"/>
    <col min="5635" max="5635" width="30.125" style="10" customWidth="1"/>
    <col min="5636" max="5636" width="11.375" style="10" customWidth="1"/>
    <col min="5637" max="5637" width="13.375" style="10" customWidth="1"/>
    <col min="5638" max="5638" width="14.625" style="10" customWidth="1"/>
    <col min="5639" max="5888" width="9" style="10"/>
    <col min="5889" max="5889" width="11.75" style="10" customWidth="1"/>
    <col min="5890" max="5890" width="16.625" style="10" customWidth="1"/>
    <col min="5891" max="5891" width="30.125" style="10" customWidth="1"/>
    <col min="5892" max="5892" width="11.375" style="10" customWidth="1"/>
    <col min="5893" max="5893" width="13.375" style="10" customWidth="1"/>
    <col min="5894" max="5894" width="14.625" style="10" customWidth="1"/>
    <col min="5895" max="6144" width="9" style="10"/>
    <col min="6145" max="6145" width="11.75" style="10" customWidth="1"/>
    <col min="6146" max="6146" width="16.625" style="10" customWidth="1"/>
    <col min="6147" max="6147" width="30.125" style="10" customWidth="1"/>
    <col min="6148" max="6148" width="11.375" style="10" customWidth="1"/>
    <col min="6149" max="6149" width="13.375" style="10" customWidth="1"/>
    <col min="6150" max="6150" width="14.625" style="10" customWidth="1"/>
    <col min="6151" max="6400" width="9" style="10"/>
    <col min="6401" max="6401" width="11.75" style="10" customWidth="1"/>
    <col min="6402" max="6402" width="16.625" style="10" customWidth="1"/>
    <col min="6403" max="6403" width="30.125" style="10" customWidth="1"/>
    <col min="6404" max="6404" width="11.375" style="10" customWidth="1"/>
    <col min="6405" max="6405" width="13.375" style="10" customWidth="1"/>
    <col min="6406" max="6406" width="14.625" style="10" customWidth="1"/>
    <col min="6407" max="6656" width="9" style="10"/>
    <col min="6657" max="6657" width="11.75" style="10" customWidth="1"/>
    <col min="6658" max="6658" width="16.625" style="10" customWidth="1"/>
    <col min="6659" max="6659" width="30.125" style="10" customWidth="1"/>
    <col min="6660" max="6660" width="11.375" style="10" customWidth="1"/>
    <col min="6661" max="6661" width="13.375" style="10" customWidth="1"/>
    <col min="6662" max="6662" width="14.625" style="10" customWidth="1"/>
    <col min="6663" max="6912" width="9" style="10"/>
    <col min="6913" max="6913" width="11.75" style="10" customWidth="1"/>
    <col min="6914" max="6914" width="16.625" style="10" customWidth="1"/>
    <col min="6915" max="6915" width="30.125" style="10" customWidth="1"/>
    <col min="6916" max="6916" width="11.375" style="10" customWidth="1"/>
    <col min="6917" max="6917" width="13.375" style="10" customWidth="1"/>
    <col min="6918" max="6918" width="14.625" style="10" customWidth="1"/>
    <col min="6919" max="7168" width="9" style="10"/>
    <col min="7169" max="7169" width="11.75" style="10" customWidth="1"/>
    <col min="7170" max="7170" width="16.625" style="10" customWidth="1"/>
    <col min="7171" max="7171" width="30.125" style="10" customWidth="1"/>
    <col min="7172" max="7172" width="11.375" style="10" customWidth="1"/>
    <col min="7173" max="7173" width="13.375" style="10" customWidth="1"/>
    <col min="7174" max="7174" width="14.625" style="10" customWidth="1"/>
    <col min="7175" max="7424" width="9" style="10"/>
    <col min="7425" max="7425" width="11.75" style="10" customWidth="1"/>
    <col min="7426" max="7426" width="16.625" style="10" customWidth="1"/>
    <col min="7427" max="7427" width="30.125" style="10" customWidth="1"/>
    <col min="7428" max="7428" width="11.375" style="10" customWidth="1"/>
    <col min="7429" max="7429" width="13.375" style="10" customWidth="1"/>
    <col min="7430" max="7430" width="14.625" style="10" customWidth="1"/>
    <col min="7431" max="7680" width="9" style="10"/>
    <col min="7681" max="7681" width="11.75" style="10" customWidth="1"/>
    <col min="7682" max="7682" width="16.625" style="10" customWidth="1"/>
    <col min="7683" max="7683" width="30.125" style="10" customWidth="1"/>
    <col min="7684" max="7684" width="11.375" style="10" customWidth="1"/>
    <col min="7685" max="7685" width="13.375" style="10" customWidth="1"/>
    <col min="7686" max="7686" width="14.625" style="10" customWidth="1"/>
    <col min="7687" max="7936" width="9" style="10"/>
    <col min="7937" max="7937" width="11.75" style="10" customWidth="1"/>
    <col min="7938" max="7938" width="16.625" style="10" customWidth="1"/>
    <col min="7939" max="7939" width="30.125" style="10" customWidth="1"/>
    <col min="7940" max="7940" width="11.375" style="10" customWidth="1"/>
    <col min="7941" max="7941" width="13.375" style="10" customWidth="1"/>
    <col min="7942" max="7942" width="14.625" style="10" customWidth="1"/>
    <col min="7943" max="8192" width="9" style="10"/>
    <col min="8193" max="8193" width="11.75" style="10" customWidth="1"/>
    <col min="8194" max="8194" width="16.625" style="10" customWidth="1"/>
    <col min="8195" max="8195" width="30.125" style="10" customWidth="1"/>
    <col min="8196" max="8196" width="11.375" style="10" customWidth="1"/>
    <col min="8197" max="8197" width="13.375" style="10" customWidth="1"/>
    <col min="8198" max="8198" width="14.625" style="10" customWidth="1"/>
    <col min="8199" max="8448" width="9" style="10"/>
    <col min="8449" max="8449" width="11.75" style="10" customWidth="1"/>
    <col min="8450" max="8450" width="16.625" style="10" customWidth="1"/>
    <col min="8451" max="8451" width="30.125" style="10" customWidth="1"/>
    <col min="8452" max="8452" width="11.375" style="10" customWidth="1"/>
    <col min="8453" max="8453" width="13.375" style="10" customWidth="1"/>
    <col min="8454" max="8454" width="14.625" style="10" customWidth="1"/>
    <col min="8455" max="8704" width="9" style="10"/>
    <col min="8705" max="8705" width="11.75" style="10" customWidth="1"/>
    <col min="8706" max="8706" width="16.625" style="10" customWidth="1"/>
    <col min="8707" max="8707" width="30.125" style="10" customWidth="1"/>
    <col min="8708" max="8708" width="11.375" style="10" customWidth="1"/>
    <col min="8709" max="8709" width="13.375" style="10" customWidth="1"/>
    <col min="8710" max="8710" width="14.625" style="10" customWidth="1"/>
    <col min="8711" max="8960" width="9" style="10"/>
    <col min="8961" max="8961" width="11.75" style="10" customWidth="1"/>
    <col min="8962" max="8962" width="16.625" style="10" customWidth="1"/>
    <col min="8963" max="8963" width="30.125" style="10" customWidth="1"/>
    <col min="8964" max="8964" width="11.375" style="10" customWidth="1"/>
    <col min="8965" max="8965" width="13.375" style="10" customWidth="1"/>
    <col min="8966" max="8966" width="14.625" style="10" customWidth="1"/>
    <col min="8967" max="9216" width="9" style="10"/>
    <col min="9217" max="9217" width="11.75" style="10" customWidth="1"/>
    <col min="9218" max="9218" width="16.625" style="10" customWidth="1"/>
    <col min="9219" max="9219" width="30.125" style="10" customWidth="1"/>
    <col min="9220" max="9220" width="11.375" style="10" customWidth="1"/>
    <col min="9221" max="9221" width="13.375" style="10" customWidth="1"/>
    <col min="9222" max="9222" width="14.625" style="10" customWidth="1"/>
    <col min="9223" max="9472" width="9" style="10"/>
    <col min="9473" max="9473" width="11.75" style="10" customWidth="1"/>
    <col min="9474" max="9474" width="16.625" style="10" customWidth="1"/>
    <col min="9475" max="9475" width="30.125" style="10" customWidth="1"/>
    <col min="9476" max="9476" width="11.375" style="10" customWidth="1"/>
    <col min="9477" max="9477" width="13.375" style="10" customWidth="1"/>
    <col min="9478" max="9478" width="14.625" style="10" customWidth="1"/>
    <col min="9479" max="9728" width="9" style="10"/>
    <col min="9729" max="9729" width="11.75" style="10" customWidth="1"/>
    <col min="9730" max="9730" width="16.625" style="10" customWidth="1"/>
    <col min="9731" max="9731" width="30.125" style="10" customWidth="1"/>
    <col min="9732" max="9732" width="11.375" style="10" customWidth="1"/>
    <col min="9733" max="9733" width="13.375" style="10" customWidth="1"/>
    <col min="9734" max="9734" width="14.625" style="10" customWidth="1"/>
    <col min="9735" max="9984" width="9" style="10"/>
    <col min="9985" max="9985" width="11.75" style="10" customWidth="1"/>
    <col min="9986" max="9986" width="16.625" style="10" customWidth="1"/>
    <col min="9987" max="9987" width="30.125" style="10" customWidth="1"/>
    <col min="9988" max="9988" width="11.375" style="10" customWidth="1"/>
    <col min="9989" max="9989" width="13.375" style="10" customWidth="1"/>
    <col min="9990" max="9990" width="14.625" style="10" customWidth="1"/>
    <col min="9991" max="10240" width="9" style="10"/>
    <col min="10241" max="10241" width="11.75" style="10" customWidth="1"/>
    <col min="10242" max="10242" width="16.625" style="10" customWidth="1"/>
    <col min="10243" max="10243" width="30.125" style="10" customWidth="1"/>
    <col min="10244" max="10244" width="11.375" style="10" customWidth="1"/>
    <col min="10245" max="10245" width="13.375" style="10" customWidth="1"/>
    <col min="10246" max="10246" width="14.625" style="10" customWidth="1"/>
    <col min="10247" max="10496" width="9" style="10"/>
    <col min="10497" max="10497" width="11.75" style="10" customWidth="1"/>
    <col min="10498" max="10498" width="16.625" style="10" customWidth="1"/>
    <col min="10499" max="10499" width="30.125" style="10" customWidth="1"/>
    <col min="10500" max="10500" width="11.375" style="10" customWidth="1"/>
    <col min="10501" max="10501" width="13.375" style="10" customWidth="1"/>
    <col min="10502" max="10502" width="14.625" style="10" customWidth="1"/>
    <col min="10503" max="10752" width="9" style="10"/>
    <col min="10753" max="10753" width="11.75" style="10" customWidth="1"/>
    <col min="10754" max="10754" width="16.625" style="10" customWidth="1"/>
    <col min="10755" max="10755" width="30.125" style="10" customWidth="1"/>
    <col min="10756" max="10756" width="11.375" style="10" customWidth="1"/>
    <col min="10757" max="10757" width="13.375" style="10" customWidth="1"/>
    <col min="10758" max="10758" width="14.625" style="10" customWidth="1"/>
    <col min="10759" max="11008" width="9" style="10"/>
    <col min="11009" max="11009" width="11.75" style="10" customWidth="1"/>
    <col min="11010" max="11010" width="16.625" style="10" customWidth="1"/>
    <col min="11011" max="11011" width="30.125" style="10" customWidth="1"/>
    <col min="11012" max="11012" width="11.375" style="10" customWidth="1"/>
    <col min="11013" max="11013" width="13.375" style="10" customWidth="1"/>
    <col min="11014" max="11014" width="14.625" style="10" customWidth="1"/>
    <col min="11015" max="11264" width="9" style="10"/>
    <col min="11265" max="11265" width="11.75" style="10" customWidth="1"/>
    <col min="11266" max="11266" width="16.625" style="10" customWidth="1"/>
    <col min="11267" max="11267" width="30.125" style="10" customWidth="1"/>
    <col min="11268" max="11268" width="11.375" style="10" customWidth="1"/>
    <col min="11269" max="11269" width="13.375" style="10" customWidth="1"/>
    <col min="11270" max="11270" width="14.625" style="10" customWidth="1"/>
    <col min="11271" max="11520" width="9" style="10"/>
    <col min="11521" max="11521" width="11.75" style="10" customWidth="1"/>
    <col min="11522" max="11522" width="16.625" style="10" customWidth="1"/>
    <col min="11523" max="11523" width="30.125" style="10" customWidth="1"/>
    <col min="11524" max="11524" width="11.375" style="10" customWidth="1"/>
    <col min="11525" max="11525" width="13.375" style="10" customWidth="1"/>
    <col min="11526" max="11526" width="14.625" style="10" customWidth="1"/>
    <col min="11527" max="11776" width="9" style="10"/>
    <col min="11777" max="11777" width="11.75" style="10" customWidth="1"/>
    <col min="11778" max="11778" width="16.625" style="10" customWidth="1"/>
    <col min="11779" max="11779" width="30.125" style="10" customWidth="1"/>
    <col min="11780" max="11780" width="11.375" style="10" customWidth="1"/>
    <col min="11781" max="11781" width="13.375" style="10" customWidth="1"/>
    <col min="11782" max="11782" width="14.625" style="10" customWidth="1"/>
    <col min="11783" max="12032" width="9" style="10"/>
    <col min="12033" max="12033" width="11.75" style="10" customWidth="1"/>
    <col min="12034" max="12034" width="16.625" style="10" customWidth="1"/>
    <col min="12035" max="12035" width="30.125" style="10" customWidth="1"/>
    <col min="12036" max="12036" width="11.375" style="10" customWidth="1"/>
    <col min="12037" max="12037" width="13.375" style="10" customWidth="1"/>
    <col min="12038" max="12038" width="14.625" style="10" customWidth="1"/>
    <col min="12039" max="12288" width="9" style="10"/>
    <col min="12289" max="12289" width="11.75" style="10" customWidth="1"/>
    <col min="12290" max="12290" width="16.625" style="10" customWidth="1"/>
    <col min="12291" max="12291" width="30.125" style="10" customWidth="1"/>
    <col min="12292" max="12292" width="11.375" style="10" customWidth="1"/>
    <col min="12293" max="12293" width="13.375" style="10" customWidth="1"/>
    <col min="12294" max="12294" width="14.625" style="10" customWidth="1"/>
    <col min="12295" max="12544" width="9" style="10"/>
    <col min="12545" max="12545" width="11.75" style="10" customWidth="1"/>
    <col min="12546" max="12546" width="16.625" style="10" customWidth="1"/>
    <col min="12547" max="12547" width="30.125" style="10" customWidth="1"/>
    <col min="12548" max="12548" width="11.375" style="10" customWidth="1"/>
    <col min="12549" max="12549" width="13.375" style="10" customWidth="1"/>
    <col min="12550" max="12550" width="14.625" style="10" customWidth="1"/>
    <col min="12551" max="12800" width="9" style="10"/>
    <col min="12801" max="12801" width="11.75" style="10" customWidth="1"/>
    <col min="12802" max="12802" width="16.625" style="10" customWidth="1"/>
    <col min="12803" max="12803" width="30.125" style="10" customWidth="1"/>
    <col min="12804" max="12804" width="11.375" style="10" customWidth="1"/>
    <col min="12805" max="12805" width="13.375" style="10" customWidth="1"/>
    <col min="12806" max="12806" width="14.625" style="10" customWidth="1"/>
    <col min="12807" max="13056" width="9" style="10"/>
    <col min="13057" max="13057" width="11.75" style="10" customWidth="1"/>
    <col min="13058" max="13058" width="16.625" style="10" customWidth="1"/>
    <col min="13059" max="13059" width="30.125" style="10" customWidth="1"/>
    <col min="13060" max="13060" width="11.375" style="10" customWidth="1"/>
    <col min="13061" max="13061" width="13.375" style="10" customWidth="1"/>
    <col min="13062" max="13062" width="14.625" style="10" customWidth="1"/>
    <col min="13063" max="13312" width="9" style="10"/>
    <col min="13313" max="13313" width="11.75" style="10" customWidth="1"/>
    <col min="13314" max="13314" width="16.625" style="10" customWidth="1"/>
    <col min="13315" max="13315" width="30.125" style="10" customWidth="1"/>
    <col min="13316" max="13316" width="11.375" style="10" customWidth="1"/>
    <col min="13317" max="13317" width="13.375" style="10" customWidth="1"/>
    <col min="13318" max="13318" width="14.625" style="10" customWidth="1"/>
    <col min="13319" max="13568" width="9" style="10"/>
    <col min="13569" max="13569" width="11.75" style="10" customWidth="1"/>
    <col min="13570" max="13570" width="16.625" style="10" customWidth="1"/>
    <col min="13571" max="13571" width="30.125" style="10" customWidth="1"/>
    <col min="13572" max="13572" width="11.375" style="10" customWidth="1"/>
    <col min="13573" max="13573" width="13.375" style="10" customWidth="1"/>
    <col min="13574" max="13574" width="14.625" style="10" customWidth="1"/>
    <col min="13575" max="13824" width="9" style="10"/>
    <col min="13825" max="13825" width="11.75" style="10" customWidth="1"/>
    <col min="13826" max="13826" width="16.625" style="10" customWidth="1"/>
    <col min="13827" max="13827" width="30.125" style="10" customWidth="1"/>
    <col min="13828" max="13828" width="11.375" style="10" customWidth="1"/>
    <col min="13829" max="13829" width="13.375" style="10" customWidth="1"/>
    <col min="13830" max="13830" width="14.625" style="10" customWidth="1"/>
    <col min="13831" max="14080" width="9" style="10"/>
    <col min="14081" max="14081" width="11.75" style="10" customWidth="1"/>
    <col min="14082" max="14082" width="16.625" style="10" customWidth="1"/>
    <col min="14083" max="14083" width="30.125" style="10" customWidth="1"/>
    <col min="14084" max="14084" width="11.375" style="10" customWidth="1"/>
    <col min="14085" max="14085" width="13.375" style="10" customWidth="1"/>
    <col min="14086" max="14086" width="14.625" style="10" customWidth="1"/>
    <col min="14087" max="14336" width="9" style="10"/>
    <col min="14337" max="14337" width="11.75" style="10" customWidth="1"/>
    <col min="14338" max="14338" width="16.625" style="10" customWidth="1"/>
    <col min="14339" max="14339" width="30.125" style="10" customWidth="1"/>
    <col min="14340" max="14340" width="11.375" style="10" customWidth="1"/>
    <col min="14341" max="14341" width="13.375" style="10" customWidth="1"/>
    <col min="14342" max="14342" width="14.625" style="10" customWidth="1"/>
    <col min="14343" max="14592" width="9" style="10"/>
    <col min="14593" max="14593" width="11.75" style="10" customWidth="1"/>
    <col min="14594" max="14594" width="16.625" style="10" customWidth="1"/>
    <col min="14595" max="14595" width="30.125" style="10" customWidth="1"/>
    <col min="14596" max="14596" width="11.375" style="10" customWidth="1"/>
    <col min="14597" max="14597" width="13.375" style="10" customWidth="1"/>
    <col min="14598" max="14598" width="14.625" style="10" customWidth="1"/>
    <col min="14599" max="14848" width="9" style="10"/>
    <col min="14849" max="14849" width="11.75" style="10" customWidth="1"/>
    <col min="14850" max="14850" width="16.625" style="10" customWidth="1"/>
    <col min="14851" max="14851" width="30.125" style="10" customWidth="1"/>
    <col min="14852" max="14852" width="11.375" style="10" customWidth="1"/>
    <col min="14853" max="14853" width="13.375" style="10" customWidth="1"/>
    <col min="14854" max="14854" width="14.625" style="10" customWidth="1"/>
    <col min="14855" max="15104" width="9" style="10"/>
    <col min="15105" max="15105" width="11.75" style="10" customWidth="1"/>
    <col min="15106" max="15106" width="16.625" style="10" customWidth="1"/>
    <col min="15107" max="15107" width="30.125" style="10" customWidth="1"/>
    <col min="15108" max="15108" width="11.375" style="10" customWidth="1"/>
    <col min="15109" max="15109" width="13.375" style="10" customWidth="1"/>
    <col min="15110" max="15110" width="14.625" style="10" customWidth="1"/>
    <col min="15111" max="15360" width="9" style="10"/>
    <col min="15361" max="15361" width="11.75" style="10" customWidth="1"/>
    <col min="15362" max="15362" width="16.625" style="10" customWidth="1"/>
    <col min="15363" max="15363" width="30.125" style="10" customWidth="1"/>
    <col min="15364" max="15364" width="11.375" style="10" customWidth="1"/>
    <col min="15365" max="15365" width="13.375" style="10" customWidth="1"/>
    <col min="15366" max="15366" width="14.625" style="10" customWidth="1"/>
    <col min="15367" max="15616" width="9" style="10"/>
    <col min="15617" max="15617" width="11.75" style="10" customWidth="1"/>
    <col min="15618" max="15618" width="16.625" style="10" customWidth="1"/>
    <col min="15619" max="15619" width="30.125" style="10" customWidth="1"/>
    <col min="15620" max="15620" width="11.375" style="10" customWidth="1"/>
    <col min="15621" max="15621" width="13.375" style="10" customWidth="1"/>
    <col min="15622" max="15622" width="14.625" style="10" customWidth="1"/>
    <col min="15623" max="15872" width="9" style="10"/>
    <col min="15873" max="15873" width="11.75" style="10" customWidth="1"/>
    <col min="15874" max="15874" width="16.625" style="10" customWidth="1"/>
    <col min="15875" max="15875" width="30.125" style="10" customWidth="1"/>
    <col min="15876" max="15876" width="11.375" style="10" customWidth="1"/>
    <col min="15877" max="15877" width="13.375" style="10" customWidth="1"/>
    <col min="15878" max="15878" width="14.625" style="10" customWidth="1"/>
    <col min="15879" max="16128" width="9" style="10"/>
    <col min="16129" max="16129" width="11.75" style="10" customWidth="1"/>
    <col min="16130" max="16130" width="16.625" style="10" customWidth="1"/>
    <col min="16131" max="16131" width="30.125" style="10" customWidth="1"/>
    <col min="16132" max="16132" width="11.375" style="10" customWidth="1"/>
    <col min="16133" max="16133" width="13.375" style="10" customWidth="1"/>
    <col min="16134" max="16134" width="14.625" style="10" customWidth="1"/>
    <col min="16135" max="16384" width="9" style="10"/>
  </cols>
  <sheetData>
    <row r="1" spans="1:7" x14ac:dyDescent="0.55000000000000004">
      <c r="A1" s="226" t="s">
        <v>16</v>
      </c>
      <c r="B1" s="226"/>
      <c r="C1" s="226"/>
      <c r="D1" s="226"/>
      <c r="E1" s="226"/>
      <c r="F1" s="226"/>
    </row>
    <row r="2" spans="1:7" x14ac:dyDescent="0.55000000000000004">
      <c r="A2" s="226" t="s">
        <v>67</v>
      </c>
      <c r="B2" s="226"/>
      <c r="C2" s="226"/>
      <c r="D2" s="226"/>
      <c r="E2" s="226"/>
      <c r="F2" s="226"/>
    </row>
    <row r="3" spans="1:7" ht="24" x14ac:dyDescent="0.55000000000000004">
      <c r="A3" s="226" t="s">
        <v>389</v>
      </c>
      <c r="B3" s="226"/>
      <c r="C3" s="226"/>
      <c r="D3" s="226"/>
      <c r="E3" s="226"/>
      <c r="F3" s="226"/>
      <c r="G3" s="7"/>
    </row>
    <row r="4" spans="1:7" ht="24" thickBot="1" x14ac:dyDescent="0.6"/>
    <row r="5" spans="1:7" ht="23.25" customHeight="1" x14ac:dyDescent="0.55000000000000004">
      <c r="A5" s="227" t="s">
        <v>68</v>
      </c>
      <c r="B5" s="229" t="s">
        <v>69</v>
      </c>
      <c r="C5" s="229" t="s">
        <v>70</v>
      </c>
      <c r="D5" s="231" t="s">
        <v>22</v>
      </c>
      <c r="E5" s="233" t="s">
        <v>71</v>
      </c>
      <c r="F5" s="235" t="s">
        <v>23</v>
      </c>
      <c r="G5" s="60"/>
    </row>
    <row r="6" spans="1:7" ht="24.75" customHeight="1" thickBot="1" x14ac:dyDescent="0.6">
      <c r="A6" s="228"/>
      <c r="B6" s="230"/>
      <c r="C6" s="230"/>
      <c r="D6" s="232"/>
      <c r="E6" s="234"/>
      <c r="F6" s="236"/>
      <c r="G6" s="60"/>
    </row>
    <row r="7" spans="1:7" ht="24" x14ac:dyDescent="0.55000000000000004">
      <c r="A7" s="162"/>
      <c r="B7" s="163"/>
      <c r="C7" s="160"/>
      <c r="D7" s="164"/>
      <c r="E7" s="163"/>
      <c r="F7" s="165"/>
      <c r="G7" s="60"/>
    </row>
    <row r="8" spans="1:7" ht="24" x14ac:dyDescent="0.55000000000000004">
      <c r="A8" s="162"/>
      <c r="B8" s="163"/>
      <c r="C8" s="160"/>
      <c r="D8" s="164"/>
      <c r="E8" s="163"/>
      <c r="F8" s="165"/>
      <c r="G8" s="60"/>
    </row>
    <row r="9" spans="1:7" ht="24" x14ac:dyDescent="0.55000000000000004">
      <c r="A9" s="111"/>
      <c r="B9" s="115"/>
      <c r="C9" s="112"/>
      <c r="D9" s="113"/>
      <c r="E9" s="115"/>
      <c r="F9" s="114"/>
      <c r="G9" s="60"/>
    </row>
    <row r="10" spans="1:7" ht="24" x14ac:dyDescent="0.55000000000000004">
      <c r="A10" s="111"/>
      <c r="B10" s="115"/>
      <c r="C10" s="112"/>
      <c r="D10" s="113"/>
      <c r="E10" s="115"/>
      <c r="F10" s="114"/>
      <c r="G10" s="60"/>
    </row>
    <row r="11" spans="1:7" ht="24" x14ac:dyDescent="0.55000000000000004">
      <c r="A11" s="111"/>
      <c r="B11" s="115"/>
      <c r="C11" s="116"/>
      <c r="D11" s="117"/>
      <c r="E11" s="14"/>
      <c r="F11" s="118"/>
      <c r="G11" s="60"/>
    </row>
    <row r="12" spans="1:7" ht="24" x14ac:dyDescent="0.55000000000000004">
      <c r="A12" s="119"/>
      <c r="B12" s="116"/>
      <c r="C12" s="116"/>
      <c r="D12" s="117"/>
      <c r="E12" s="14"/>
      <c r="F12" s="118"/>
      <c r="G12" s="60"/>
    </row>
    <row r="13" spans="1:7" ht="24" x14ac:dyDescent="0.55000000000000004">
      <c r="A13" s="119"/>
      <c r="B13" s="116"/>
      <c r="C13" s="116"/>
      <c r="D13" s="117"/>
      <c r="E13" s="14"/>
      <c r="F13" s="118"/>
      <c r="G13" s="60"/>
    </row>
    <row r="14" spans="1:7" ht="24" x14ac:dyDescent="0.55000000000000004">
      <c r="A14" s="119"/>
      <c r="B14" s="116"/>
      <c r="C14" s="116"/>
      <c r="D14" s="117"/>
      <c r="E14" s="14"/>
      <c r="F14" s="118"/>
      <c r="G14" s="60"/>
    </row>
    <row r="15" spans="1:7" ht="24" x14ac:dyDescent="0.55000000000000004">
      <c r="A15" s="119"/>
      <c r="B15" s="116"/>
      <c r="C15" s="116"/>
      <c r="D15" s="117"/>
      <c r="E15" s="14"/>
      <c r="F15" s="118"/>
      <c r="G15" s="60"/>
    </row>
    <row r="16" spans="1:7" ht="24" x14ac:dyDescent="0.55000000000000004">
      <c r="A16" s="119"/>
      <c r="B16" s="116"/>
      <c r="C16" s="116"/>
      <c r="D16" s="117"/>
      <c r="E16" s="14"/>
      <c r="F16" s="118"/>
      <c r="G16" s="60"/>
    </row>
    <row r="17" spans="1:7" ht="24" x14ac:dyDescent="0.55000000000000004">
      <c r="A17" s="119"/>
      <c r="B17" s="116"/>
      <c r="C17" s="116"/>
      <c r="D17" s="117"/>
      <c r="E17" s="14"/>
      <c r="F17" s="118"/>
      <c r="G17" s="60"/>
    </row>
    <row r="18" spans="1:7" ht="24" x14ac:dyDescent="0.55000000000000004">
      <c r="A18" s="119"/>
      <c r="B18" s="116"/>
      <c r="C18" s="116"/>
      <c r="D18" s="117"/>
      <c r="E18" s="14"/>
      <c r="F18" s="118"/>
      <c r="G18" s="60"/>
    </row>
    <row r="19" spans="1:7" ht="24" x14ac:dyDescent="0.55000000000000004">
      <c r="A19" s="119"/>
      <c r="B19" s="116"/>
      <c r="C19" s="116"/>
      <c r="D19" s="117"/>
      <c r="E19" s="14"/>
      <c r="F19" s="118"/>
      <c r="G19" s="60"/>
    </row>
    <row r="20" spans="1:7" ht="24" x14ac:dyDescent="0.55000000000000004">
      <c r="A20" s="119"/>
      <c r="B20" s="116"/>
      <c r="C20" s="116"/>
      <c r="D20" s="117"/>
      <c r="E20" s="14"/>
      <c r="F20" s="118"/>
      <c r="G20" s="60"/>
    </row>
    <row r="21" spans="1:7" ht="24" x14ac:dyDescent="0.55000000000000004">
      <c r="A21" s="119"/>
      <c r="B21" s="116"/>
      <c r="C21" s="116"/>
      <c r="D21" s="117"/>
      <c r="E21" s="120"/>
      <c r="F21" s="118"/>
      <c r="G21" s="60"/>
    </row>
    <row r="22" spans="1:7" ht="24.75" thickBot="1" x14ac:dyDescent="0.6">
      <c r="A22" s="121"/>
      <c r="B22" s="122"/>
      <c r="C22" s="122"/>
      <c r="D22" s="123"/>
      <c r="E22" s="124"/>
      <c r="F22" s="125"/>
      <c r="G22" s="60"/>
    </row>
    <row r="23" spans="1:7" ht="24.75" thickBot="1" x14ac:dyDescent="0.6">
      <c r="A23" s="238"/>
      <c r="B23" s="239"/>
      <c r="C23" s="240"/>
      <c r="D23" s="17"/>
      <c r="E23" s="18"/>
      <c r="F23" s="19"/>
      <c r="G23" s="60"/>
    </row>
    <row r="24" spans="1:7" x14ac:dyDescent="0.55000000000000004">
      <c r="A24" s="60"/>
      <c r="B24" s="60"/>
      <c r="C24" s="60"/>
      <c r="D24" s="12"/>
      <c r="E24" s="60"/>
      <c r="F24" s="60"/>
      <c r="G24" s="60"/>
    </row>
    <row r="25" spans="1:7" ht="24" x14ac:dyDescent="0.55000000000000004">
      <c r="A25" s="60"/>
      <c r="B25" s="60"/>
      <c r="C25" s="39"/>
      <c r="D25" s="44" t="s">
        <v>50</v>
      </c>
      <c r="E25" s="7"/>
      <c r="F25" s="6"/>
      <c r="G25" s="7"/>
    </row>
    <row r="26" spans="1:7" x14ac:dyDescent="0.55000000000000004">
      <c r="A26" s="60"/>
      <c r="B26" s="60"/>
      <c r="C26" s="39"/>
      <c r="D26" s="241" t="s">
        <v>111</v>
      </c>
      <c r="E26" s="241"/>
      <c r="F26" s="241"/>
      <c r="G26" s="127"/>
    </row>
    <row r="27" spans="1:7" x14ac:dyDescent="0.55000000000000004">
      <c r="A27" s="60"/>
      <c r="B27" s="60"/>
      <c r="C27" s="60"/>
      <c r="D27" s="241" t="s">
        <v>113</v>
      </c>
      <c r="E27" s="241"/>
      <c r="F27" s="241"/>
      <c r="G27" s="127"/>
    </row>
    <row r="28" spans="1:7" x14ac:dyDescent="0.55000000000000004">
      <c r="A28" s="60"/>
      <c r="B28" s="60"/>
      <c r="C28" s="39"/>
      <c r="D28" s="126"/>
      <c r="E28" s="126"/>
      <c r="F28" s="126"/>
      <c r="G28" s="126"/>
    </row>
    <row r="29" spans="1:7" x14ac:dyDescent="0.55000000000000004">
      <c r="A29" s="60"/>
      <c r="B29" s="60"/>
      <c r="C29" s="39"/>
      <c r="D29" s="241" t="s">
        <v>108</v>
      </c>
      <c r="E29" s="241"/>
      <c r="F29" s="241"/>
      <c r="G29" s="126"/>
    </row>
    <row r="30" spans="1:7" ht="24" x14ac:dyDescent="0.55000000000000004">
      <c r="A30" s="60"/>
      <c r="B30" s="60"/>
      <c r="C30" s="60"/>
      <c r="D30" s="212" t="s">
        <v>109</v>
      </c>
      <c r="E30" s="212"/>
      <c r="F30" s="212"/>
      <c r="G30" s="7"/>
    </row>
    <row r="31" spans="1:7" x14ac:dyDescent="0.55000000000000004">
      <c r="A31" s="60"/>
      <c r="B31" s="60"/>
      <c r="C31" s="60"/>
      <c r="D31" s="226"/>
      <c r="E31" s="226"/>
      <c r="F31" s="226"/>
      <c r="G31" s="60"/>
    </row>
    <row r="32" spans="1:7" x14ac:dyDescent="0.55000000000000004">
      <c r="A32" s="60"/>
      <c r="B32" s="60"/>
      <c r="C32" s="60"/>
      <c r="D32" s="241"/>
      <c r="E32" s="241"/>
      <c r="F32" s="241"/>
      <c r="G32" s="60"/>
    </row>
    <row r="33" spans="1:7" ht="24" x14ac:dyDescent="0.55000000000000004">
      <c r="A33" s="60"/>
      <c r="B33" s="60"/>
      <c r="C33" s="60"/>
      <c r="D33" s="237" t="s">
        <v>175</v>
      </c>
      <c r="E33" s="237"/>
      <c r="F33" s="237"/>
      <c r="G33" s="174"/>
    </row>
    <row r="34" spans="1:7" ht="24" x14ac:dyDescent="0.55000000000000004">
      <c r="A34" s="60"/>
      <c r="B34" s="60"/>
      <c r="C34" s="60"/>
      <c r="D34" s="237" t="s">
        <v>2</v>
      </c>
      <c r="E34" s="237"/>
      <c r="F34" s="237"/>
      <c r="G34" s="174"/>
    </row>
  </sheetData>
  <mergeCells count="18">
    <mergeCell ref="D33:F33"/>
    <mergeCell ref="D34:F34"/>
    <mergeCell ref="A23:C23"/>
    <mergeCell ref="D29:F29"/>
    <mergeCell ref="D32:F32"/>
    <mergeCell ref="D26:F26"/>
    <mergeCell ref="D27:F27"/>
    <mergeCell ref="D30:F30"/>
    <mergeCell ref="D31:F31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65"/>
  <sheetViews>
    <sheetView workbookViewId="0">
      <selection activeCell="G10" sqref="G10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6" s="10" customFormat="1" ht="21.95" customHeight="1" x14ac:dyDescent="0.55000000000000004">
      <c r="A1" s="226" t="s">
        <v>16</v>
      </c>
      <c r="B1" s="226"/>
      <c r="C1" s="226"/>
      <c r="D1" s="226"/>
    </row>
    <row r="2" spans="1:6" s="10" customFormat="1" ht="21.95" customHeight="1" x14ac:dyDescent="0.55000000000000004">
      <c r="A2" s="226" t="s">
        <v>72</v>
      </c>
      <c r="B2" s="226"/>
      <c r="C2" s="226"/>
      <c r="D2" s="226"/>
    </row>
    <row r="3" spans="1:6" s="10" customFormat="1" ht="21.95" customHeight="1" x14ac:dyDescent="0.55000000000000004">
      <c r="A3" s="226" t="s">
        <v>389</v>
      </c>
      <c r="B3" s="226"/>
      <c r="C3" s="226"/>
      <c r="D3" s="226"/>
      <c r="E3" s="60"/>
      <c r="F3" s="60"/>
    </row>
    <row r="4" spans="1:6" s="10" customFormat="1" ht="23.25" x14ac:dyDescent="0.55000000000000004">
      <c r="A4" s="39"/>
      <c r="B4" s="39"/>
      <c r="C4" s="39"/>
      <c r="D4" s="39"/>
    </row>
    <row r="5" spans="1:6" s="10" customFormat="1" ht="23.25" customHeight="1" x14ac:dyDescent="0.55000000000000004">
      <c r="A5" s="242" t="s">
        <v>25</v>
      </c>
      <c r="B5" s="244" t="s">
        <v>73</v>
      </c>
      <c r="C5" s="246" t="s">
        <v>24</v>
      </c>
      <c r="D5" s="248" t="s">
        <v>22</v>
      </c>
    </row>
    <row r="6" spans="1:6" s="10" customFormat="1" ht="23.25" x14ac:dyDescent="0.55000000000000004">
      <c r="A6" s="243"/>
      <c r="B6" s="245"/>
      <c r="C6" s="247"/>
      <c r="D6" s="249"/>
    </row>
    <row r="7" spans="1:6" ht="23.25" x14ac:dyDescent="0.55000000000000004">
      <c r="A7" s="20"/>
      <c r="B7" s="52"/>
      <c r="C7" s="192" t="s">
        <v>89</v>
      </c>
      <c r="D7" s="32"/>
    </row>
    <row r="8" spans="1:6" ht="23.25" x14ac:dyDescent="0.55000000000000004">
      <c r="A8" s="20"/>
      <c r="B8" s="20"/>
      <c r="C8" s="15"/>
      <c r="D8" s="32"/>
    </row>
    <row r="9" spans="1:6" ht="23.25" x14ac:dyDescent="0.55000000000000004">
      <c r="A9" s="20"/>
      <c r="B9" s="20"/>
      <c r="C9" s="15"/>
      <c r="D9" s="32"/>
    </row>
    <row r="10" spans="1:6" ht="23.25" x14ac:dyDescent="0.55000000000000004">
      <c r="A10" s="20"/>
      <c r="B10" s="20"/>
      <c r="C10" s="15"/>
      <c r="D10" s="32"/>
    </row>
    <row r="11" spans="1:6" ht="23.25" x14ac:dyDescent="0.55000000000000004">
      <c r="A11" s="20"/>
      <c r="B11" s="20"/>
      <c r="C11" s="15"/>
      <c r="D11" s="32"/>
    </row>
    <row r="12" spans="1:6" ht="23.25" x14ac:dyDescent="0.55000000000000004">
      <c r="A12" s="20"/>
      <c r="B12" s="20"/>
      <c r="C12" s="15"/>
      <c r="D12" s="32"/>
    </row>
    <row r="13" spans="1:6" ht="23.25" x14ac:dyDescent="0.55000000000000004">
      <c r="A13" s="20"/>
      <c r="B13" s="20"/>
      <c r="C13" s="15"/>
      <c r="D13" s="32"/>
    </row>
    <row r="14" spans="1:6" ht="23.25" x14ac:dyDescent="0.55000000000000004">
      <c r="A14" s="20"/>
      <c r="B14" s="20"/>
      <c r="C14" s="15"/>
      <c r="D14" s="32"/>
    </row>
    <row r="15" spans="1:6" ht="23.25" x14ac:dyDescent="0.55000000000000004">
      <c r="A15" s="20"/>
      <c r="B15" s="20"/>
      <c r="C15" s="15"/>
      <c r="D15" s="32"/>
    </row>
    <row r="16" spans="1:6" ht="23.25" x14ac:dyDescent="0.55000000000000004">
      <c r="A16" s="20"/>
      <c r="B16" s="20"/>
      <c r="C16" s="15"/>
      <c r="D16" s="32"/>
    </row>
    <row r="17" spans="1:6" ht="23.25" x14ac:dyDescent="0.55000000000000004">
      <c r="A17" s="20"/>
      <c r="B17" s="20"/>
      <c r="C17" s="15"/>
      <c r="D17" s="32"/>
    </row>
    <row r="18" spans="1:6" ht="23.25" x14ac:dyDescent="0.55000000000000004">
      <c r="A18" s="20"/>
      <c r="B18" s="20"/>
      <c r="C18" s="15"/>
      <c r="D18" s="32"/>
    </row>
    <row r="19" spans="1:6" ht="23.25" x14ac:dyDescent="0.55000000000000004">
      <c r="A19" s="20"/>
      <c r="B19" s="20"/>
      <c r="C19" s="15"/>
      <c r="D19" s="32"/>
    </row>
    <row r="20" spans="1:6" ht="23.25" x14ac:dyDescent="0.55000000000000004">
      <c r="A20" s="250" t="s">
        <v>74</v>
      </c>
      <c r="B20" s="251"/>
      <c r="C20" s="252"/>
      <c r="D20" s="16">
        <f>SUM(D7:D19)</f>
        <v>0</v>
      </c>
    </row>
    <row r="21" spans="1:6" ht="23.25" x14ac:dyDescent="0.55000000000000004">
      <c r="A21" s="9"/>
      <c r="B21" s="9"/>
      <c r="C21" s="39"/>
      <c r="D21" s="31"/>
    </row>
    <row r="22" spans="1:6" ht="24" x14ac:dyDescent="0.55000000000000004">
      <c r="A22" s="21"/>
      <c r="B22" s="10"/>
      <c r="C22" s="89" t="s">
        <v>50</v>
      </c>
      <c r="D22" s="88"/>
      <c r="E22" s="90"/>
      <c r="F22" s="88"/>
    </row>
    <row r="23" spans="1:6" ht="23.25" x14ac:dyDescent="0.55000000000000004">
      <c r="A23" s="21"/>
      <c r="B23" s="10"/>
      <c r="C23" s="211" t="s">
        <v>111</v>
      </c>
      <c r="D23" s="211"/>
      <c r="E23" s="211"/>
      <c r="F23" s="211"/>
    </row>
    <row r="24" spans="1:6" ht="23.25" x14ac:dyDescent="0.55000000000000004">
      <c r="A24" s="21"/>
      <c r="B24" s="10"/>
      <c r="C24" s="211" t="s">
        <v>112</v>
      </c>
      <c r="D24" s="211"/>
      <c r="E24" s="211"/>
      <c r="F24" s="211"/>
    </row>
    <row r="25" spans="1:6" ht="23.25" x14ac:dyDescent="0.55000000000000004">
      <c r="A25" s="21"/>
      <c r="B25" s="10"/>
      <c r="C25" s="91"/>
      <c r="D25" s="91"/>
      <c r="E25" s="91"/>
      <c r="F25" s="91"/>
    </row>
    <row r="26" spans="1:6" ht="23.25" x14ac:dyDescent="0.55000000000000004">
      <c r="A26" s="21"/>
      <c r="B26" s="10"/>
      <c r="C26" s="91"/>
      <c r="D26" s="91"/>
      <c r="E26" s="91"/>
      <c r="F26" s="91"/>
    </row>
    <row r="27" spans="1:6" ht="24" x14ac:dyDescent="0.55000000000000004">
      <c r="A27" s="21"/>
      <c r="B27" s="10"/>
      <c r="C27" s="253" t="s">
        <v>108</v>
      </c>
      <c r="D27" s="253"/>
      <c r="E27" s="253"/>
      <c r="F27" s="253"/>
    </row>
    <row r="28" spans="1:6" ht="23.25" x14ac:dyDescent="0.55000000000000004">
      <c r="A28" s="21"/>
      <c r="B28" s="10"/>
      <c r="C28" s="209" t="s">
        <v>109</v>
      </c>
      <c r="D28" s="209"/>
      <c r="E28" s="209"/>
      <c r="F28" s="209"/>
    </row>
    <row r="29" spans="1:6" ht="23.25" x14ac:dyDescent="0.55000000000000004">
      <c r="A29" s="21"/>
      <c r="B29" s="10"/>
      <c r="C29" s="93"/>
      <c r="D29" s="93"/>
      <c r="E29" s="93"/>
      <c r="F29" s="93"/>
    </row>
    <row r="30" spans="1:6" ht="51" customHeight="1" x14ac:dyDescent="0.55000000000000004">
      <c r="A30" s="21"/>
      <c r="B30" s="10"/>
      <c r="C30" s="93"/>
      <c r="D30" s="93"/>
      <c r="E30" s="93"/>
      <c r="F30" s="93"/>
    </row>
    <row r="31" spans="1:6" ht="23.25" x14ac:dyDescent="0.55000000000000004">
      <c r="A31" s="21"/>
      <c r="B31" s="10"/>
      <c r="C31" s="208" t="s">
        <v>175</v>
      </c>
      <c r="D31" s="208"/>
      <c r="E31" s="208"/>
      <c r="F31" s="208"/>
    </row>
    <row r="32" spans="1:6" ht="23.25" x14ac:dyDescent="0.55000000000000004">
      <c r="A32" s="21"/>
      <c r="B32" s="10"/>
      <c r="C32" s="208" t="s">
        <v>2</v>
      </c>
      <c r="D32" s="208"/>
      <c r="E32" s="208"/>
      <c r="F32" s="208"/>
    </row>
    <row r="62" spans="1:4" ht="23.25" x14ac:dyDescent="0.55000000000000004">
      <c r="A62" s="21"/>
      <c r="B62" s="10"/>
      <c r="C62" s="9"/>
      <c r="D62" s="11"/>
    </row>
    <row r="63" spans="1:4" ht="23.25" x14ac:dyDescent="0.55000000000000004">
      <c r="A63" s="21"/>
      <c r="B63" s="10"/>
      <c r="C63" s="9"/>
      <c r="D63" s="11"/>
    </row>
    <row r="64" spans="1:4" ht="23.25" x14ac:dyDescent="0.55000000000000004">
      <c r="A64" s="21"/>
      <c r="B64" s="10"/>
      <c r="C64" s="9"/>
      <c r="D64" s="11"/>
    </row>
    <row r="65" spans="1:4" ht="23.25" x14ac:dyDescent="0.55000000000000004">
      <c r="A65" s="21"/>
      <c r="B65" s="10"/>
      <c r="C65" s="9"/>
      <c r="D65" s="11"/>
    </row>
  </sheetData>
  <mergeCells count="14"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F34"/>
  <sheetViews>
    <sheetView topLeftCell="A10" workbookViewId="0">
      <selection activeCell="G20" sqref="G20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26" t="s">
        <v>16</v>
      </c>
      <c r="B1" s="226"/>
      <c r="C1" s="226"/>
      <c r="D1" s="226"/>
      <c r="E1" s="10"/>
      <c r="F1" s="10"/>
    </row>
    <row r="2" spans="1:6" ht="23.25" x14ac:dyDescent="0.55000000000000004">
      <c r="A2" s="226" t="s">
        <v>75</v>
      </c>
      <c r="B2" s="226"/>
      <c r="C2" s="226"/>
      <c r="D2" s="226"/>
      <c r="E2" s="10"/>
      <c r="F2" s="10"/>
    </row>
    <row r="3" spans="1:6" ht="23.25" x14ac:dyDescent="0.55000000000000004">
      <c r="A3" s="226" t="s">
        <v>389</v>
      </c>
      <c r="B3" s="226"/>
      <c r="C3" s="226"/>
      <c r="D3" s="226"/>
      <c r="E3" s="10"/>
      <c r="F3" s="10"/>
    </row>
    <row r="4" spans="1:6" ht="23.25" x14ac:dyDescent="0.55000000000000004">
      <c r="A4" s="39"/>
      <c r="B4" s="39"/>
      <c r="C4" s="39"/>
      <c r="D4" s="39"/>
      <c r="E4" s="10"/>
      <c r="F4" s="10"/>
    </row>
    <row r="5" spans="1:6" ht="23.25" customHeight="1" x14ac:dyDescent="0.55000000000000004">
      <c r="A5" s="242" t="s">
        <v>25</v>
      </c>
      <c r="B5" s="244" t="s">
        <v>73</v>
      </c>
      <c r="C5" s="246" t="s">
        <v>24</v>
      </c>
      <c r="D5" s="248" t="s">
        <v>22</v>
      </c>
      <c r="E5" s="10"/>
      <c r="F5" s="10"/>
    </row>
    <row r="6" spans="1:6" ht="23.25" x14ac:dyDescent="0.55000000000000004">
      <c r="A6" s="243"/>
      <c r="B6" s="245"/>
      <c r="C6" s="247"/>
      <c r="D6" s="249"/>
      <c r="E6" s="10"/>
      <c r="F6" s="10"/>
    </row>
    <row r="7" spans="1:6" ht="24" x14ac:dyDescent="0.55000000000000004">
      <c r="A7" s="20"/>
      <c r="B7" s="128"/>
      <c r="C7" s="129"/>
      <c r="D7" s="32"/>
    </row>
    <row r="8" spans="1:6" ht="24" x14ac:dyDescent="0.55000000000000004">
      <c r="A8" s="20"/>
      <c r="B8" s="128"/>
      <c r="C8" s="130"/>
      <c r="D8" s="61"/>
    </row>
    <row r="9" spans="1:6" ht="24" x14ac:dyDescent="0.55000000000000004">
      <c r="A9" s="20"/>
      <c r="B9" s="128"/>
      <c r="C9" s="130"/>
      <c r="D9" s="32"/>
    </row>
    <row r="10" spans="1:6" ht="24" x14ac:dyDescent="0.55000000000000004">
      <c r="A10" s="20"/>
      <c r="B10" s="128"/>
      <c r="C10" s="130"/>
      <c r="D10" s="61"/>
    </row>
    <row r="11" spans="1:6" ht="24" x14ac:dyDescent="0.55000000000000004">
      <c r="A11" s="20"/>
      <c r="B11" s="128"/>
      <c r="C11" s="130"/>
      <c r="D11" s="32"/>
    </row>
    <row r="12" spans="1:6" ht="24" x14ac:dyDescent="0.55000000000000004">
      <c r="A12" s="20"/>
      <c r="B12" s="128"/>
      <c r="C12" s="130"/>
      <c r="D12" s="32"/>
    </row>
    <row r="13" spans="1:6" ht="23.25" x14ac:dyDescent="0.55000000000000004">
      <c r="A13" s="20"/>
      <c r="B13" s="20"/>
      <c r="C13" s="15"/>
      <c r="D13" s="32"/>
    </row>
    <row r="14" spans="1:6" ht="23.25" x14ac:dyDescent="0.55000000000000004">
      <c r="A14" s="20"/>
      <c r="B14" s="20"/>
      <c r="C14" s="15"/>
      <c r="D14" s="32"/>
    </row>
    <row r="15" spans="1:6" ht="23.25" x14ac:dyDescent="0.55000000000000004">
      <c r="A15" s="20"/>
      <c r="B15" s="20"/>
      <c r="C15" s="15"/>
      <c r="D15" s="32"/>
    </row>
    <row r="16" spans="1:6" ht="23.25" x14ac:dyDescent="0.55000000000000004">
      <c r="A16" s="20"/>
      <c r="B16" s="20"/>
      <c r="C16" s="15"/>
      <c r="D16" s="32"/>
    </row>
    <row r="17" spans="1:6" ht="23.25" x14ac:dyDescent="0.55000000000000004">
      <c r="A17" s="20"/>
      <c r="B17" s="20"/>
      <c r="C17" s="15"/>
      <c r="D17" s="32"/>
    </row>
    <row r="18" spans="1:6" ht="23.25" x14ac:dyDescent="0.55000000000000004">
      <c r="A18" s="20"/>
      <c r="B18" s="20"/>
      <c r="C18" s="15"/>
      <c r="D18" s="32"/>
    </row>
    <row r="19" spans="1:6" ht="23.25" x14ac:dyDescent="0.55000000000000004">
      <c r="A19" s="131"/>
      <c r="B19" s="20"/>
      <c r="C19" s="15"/>
      <c r="D19" s="32"/>
    </row>
    <row r="20" spans="1:6" ht="23.25" x14ac:dyDescent="0.55000000000000004">
      <c r="A20" s="250" t="s">
        <v>74</v>
      </c>
      <c r="B20" s="251"/>
      <c r="C20" s="252"/>
      <c r="D20" s="16">
        <f>SUM(D7:D19)</f>
        <v>0</v>
      </c>
    </row>
    <row r="21" spans="1:6" ht="24" x14ac:dyDescent="0.55000000000000004">
      <c r="A21" s="21"/>
      <c r="B21" s="10"/>
      <c r="C21" s="89" t="s">
        <v>50</v>
      </c>
      <c r="D21" s="88"/>
      <c r="E21" s="90"/>
      <c r="F21" s="88"/>
    </row>
    <row r="22" spans="1:6" ht="23.25" x14ac:dyDescent="0.55000000000000004">
      <c r="A22" s="21"/>
      <c r="B22" s="10"/>
      <c r="C22" s="211" t="s">
        <v>111</v>
      </c>
      <c r="D22" s="211"/>
      <c r="E22" s="211"/>
      <c r="F22" s="211"/>
    </row>
    <row r="23" spans="1:6" ht="23.25" x14ac:dyDescent="0.55000000000000004">
      <c r="A23" s="21"/>
      <c r="B23" s="10"/>
      <c r="C23" s="211" t="s">
        <v>112</v>
      </c>
      <c r="D23" s="211"/>
      <c r="E23" s="211"/>
      <c r="F23" s="211"/>
    </row>
    <row r="24" spans="1:6" ht="23.25" x14ac:dyDescent="0.55000000000000004">
      <c r="A24" s="21"/>
      <c r="B24" s="10"/>
      <c r="C24" s="91"/>
      <c r="D24" s="91"/>
      <c r="E24" s="91"/>
      <c r="F24" s="91"/>
    </row>
    <row r="25" spans="1:6" ht="23.25" x14ac:dyDescent="0.55000000000000004">
      <c r="A25" s="21"/>
      <c r="B25" s="10"/>
      <c r="C25" s="91"/>
      <c r="D25" s="91"/>
      <c r="E25" s="91"/>
      <c r="F25" s="91"/>
    </row>
    <row r="26" spans="1:6" ht="23.25" x14ac:dyDescent="0.55000000000000004">
      <c r="A26" s="21"/>
      <c r="B26" s="10"/>
      <c r="C26" s="211" t="s">
        <v>108</v>
      </c>
      <c r="D26" s="211"/>
      <c r="E26" s="211"/>
      <c r="F26" s="211"/>
    </row>
    <row r="27" spans="1:6" ht="23.25" x14ac:dyDescent="0.55000000000000004">
      <c r="A27" s="21"/>
      <c r="B27" s="10"/>
      <c r="C27" s="211" t="s">
        <v>109</v>
      </c>
      <c r="D27" s="211"/>
      <c r="E27" s="211"/>
      <c r="F27" s="211"/>
    </row>
    <row r="28" spans="1:6" ht="23.25" x14ac:dyDescent="0.55000000000000004">
      <c r="A28" s="21"/>
      <c r="B28" s="10"/>
      <c r="C28" s="93"/>
      <c r="D28" s="93"/>
      <c r="E28" s="93"/>
      <c r="F28" s="93"/>
    </row>
    <row r="29" spans="1:6" ht="23.25" x14ac:dyDescent="0.55000000000000004">
      <c r="A29" s="21"/>
      <c r="B29" s="10"/>
      <c r="C29" s="93"/>
      <c r="D29" s="93"/>
      <c r="E29" s="93"/>
      <c r="F29" s="93"/>
    </row>
    <row r="30" spans="1:6" ht="23.25" x14ac:dyDescent="0.55000000000000004">
      <c r="A30" s="21"/>
      <c r="B30" s="10"/>
      <c r="C30" s="209" t="s">
        <v>175</v>
      </c>
      <c r="D30" s="209"/>
      <c r="E30" s="209"/>
      <c r="F30" s="209"/>
    </row>
    <row r="31" spans="1:6" ht="19.5" x14ac:dyDescent="0.3">
      <c r="C31" s="209" t="s">
        <v>2</v>
      </c>
      <c r="D31" s="209"/>
      <c r="E31" s="209"/>
      <c r="F31" s="209"/>
    </row>
    <row r="32" spans="1:6" ht="20.25" x14ac:dyDescent="0.3">
      <c r="C32" s="88"/>
      <c r="D32" s="88"/>
      <c r="E32" s="88"/>
      <c r="F32" s="88"/>
    </row>
    <row r="33" spans="1:4" ht="23.25" x14ac:dyDescent="0.55000000000000004">
      <c r="A33" s="21"/>
      <c r="B33" s="10"/>
      <c r="C33" s="9"/>
      <c r="D33" s="11"/>
    </row>
    <row r="34" spans="1:4" ht="23.25" x14ac:dyDescent="0.55000000000000004">
      <c r="A34" s="21"/>
      <c r="B34" s="10"/>
      <c r="C34" s="9"/>
      <c r="D34" s="11"/>
    </row>
  </sheetData>
  <mergeCells count="14"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F66"/>
  <sheetViews>
    <sheetView topLeftCell="A39" zoomScaleNormal="100" workbookViewId="0">
      <selection activeCell="G51" sqref="G51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6" s="10" customFormat="1" ht="23.25" x14ac:dyDescent="0.55000000000000004">
      <c r="A1" s="226" t="s">
        <v>16</v>
      </c>
      <c r="B1" s="226"/>
      <c r="C1" s="226"/>
      <c r="D1" s="226"/>
      <c r="E1" s="60"/>
      <c r="F1" s="60"/>
    </row>
    <row r="2" spans="1:6" s="10" customFormat="1" ht="21.75" customHeight="1" x14ac:dyDescent="0.55000000000000004">
      <c r="A2" s="226" t="s">
        <v>78</v>
      </c>
      <c r="B2" s="226"/>
      <c r="C2" s="226"/>
      <c r="D2" s="226"/>
      <c r="E2" s="60"/>
      <c r="F2" s="60"/>
    </row>
    <row r="3" spans="1:6" s="10" customFormat="1" ht="23.25" x14ac:dyDescent="0.55000000000000004">
      <c r="A3" s="226" t="s">
        <v>389</v>
      </c>
      <c r="B3" s="226"/>
      <c r="C3" s="226"/>
      <c r="D3" s="226"/>
      <c r="E3" s="60"/>
      <c r="F3" s="60"/>
    </row>
    <row r="4" spans="1:6" s="10" customFormat="1" ht="23.25" x14ac:dyDescent="0.55000000000000004">
      <c r="A4" s="39"/>
      <c r="B4" s="39"/>
      <c r="C4" s="39"/>
      <c r="D4" s="39"/>
      <c r="E4" s="60"/>
      <c r="F4" s="60"/>
    </row>
    <row r="5" spans="1:6" s="10" customFormat="1" ht="23.25" x14ac:dyDescent="0.55000000000000004">
      <c r="A5" s="242" t="s">
        <v>79</v>
      </c>
      <c r="B5" s="254" t="s">
        <v>80</v>
      </c>
      <c r="C5" s="256" t="s">
        <v>24</v>
      </c>
      <c r="D5" s="248" t="s">
        <v>22</v>
      </c>
      <c r="E5" s="60"/>
      <c r="F5" s="60"/>
    </row>
    <row r="6" spans="1:6" s="10" customFormat="1" ht="23.25" x14ac:dyDescent="0.55000000000000004">
      <c r="A6" s="243"/>
      <c r="B6" s="255"/>
      <c r="C6" s="257"/>
      <c r="D6" s="249"/>
      <c r="E6" s="60"/>
      <c r="F6" s="60"/>
    </row>
    <row r="7" spans="1:6" ht="23.25" x14ac:dyDescent="0.55000000000000004">
      <c r="A7" s="132" t="s">
        <v>93</v>
      </c>
      <c r="B7" s="133">
        <v>23759</v>
      </c>
      <c r="C7" s="134" t="s">
        <v>94</v>
      </c>
      <c r="D7" s="32">
        <v>4620</v>
      </c>
      <c r="E7" s="135"/>
      <c r="F7" s="135"/>
    </row>
    <row r="8" spans="1:6" ht="23.25" x14ac:dyDescent="0.55000000000000004">
      <c r="A8" s="132" t="s">
        <v>95</v>
      </c>
      <c r="B8" s="133">
        <v>23759</v>
      </c>
      <c r="C8" s="134" t="s">
        <v>96</v>
      </c>
      <c r="D8" s="32">
        <v>4620</v>
      </c>
      <c r="E8" s="135"/>
      <c r="F8" s="135"/>
    </row>
    <row r="9" spans="1:6" ht="23.25" x14ac:dyDescent="0.55000000000000004">
      <c r="A9" s="136" t="s">
        <v>99</v>
      </c>
      <c r="B9" s="133">
        <v>24070</v>
      </c>
      <c r="C9" s="134" t="s">
        <v>100</v>
      </c>
      <c r="D9" s="32">
        <v>5150</v>
      </c>
      <c r="E9" s="135"/>
      <c r="F9" s="135"/>
    </row>
    <row r="10" spans="1:6" ht="23.25" x14ac:dyDescent="0.55000000000000004">
      <c r="A10" s="137" t="s">
        <v>101</v>
      </c>
      <c r="B10" s="133">
        <v>24070</v>
      </c>
      <c r="C10" s="134" t="s">
        <v>102</v>
      </c>
      <c r="D10" s="32">
        <v>5150</v>
      </c>
      <c r="E10" s="135"/>
      <c r="F10" s="135"/>
    </row>
    <row r="11" spans="1:6" ht="23.25" x14ac:dyDescent="0.55000000000000004">
      <c r="A11" s="137" t="s">
        <v>103</v>
      </c>
      <c r="B11" s="133">
        <v>24070</v>
      </c>
      <c r="C11" s="134" t="s">
        <v>104</v>
      </c>
      <c r="D11" s="32">
        <v>17500</v>
      </c>
      <c r="E11" s="135"/>
      <c r="F11" s="135"/>
    </row>
    <row r="12" spans="1:6" ht="23.25" x14ac:dyDescent="0.55000000000000004">
      <c r="A12" s="137" t="s">
        <v>161</v>
      </c>
      <c r="B12" s="133">
        <v>243600</v>
      </c>
      <c r="C12" s="134" t="s">
        <v>162</v>
      </c>
      <c r="D12" s="32">
        <v>1600</v>
      </c>
      <c r="E12" s="135"/>
      <c r="F12" s="135"/>
    </row>
    <row r="13" spans="1:6" ht="23.25" x14ac:dyDescent="0.55000000000000004">
      <c r="A13" s="137" t="s">
        <v>390</v>
      </c>
      <c r="B13" s="133">
        <v>243600</v>
      </c>
      <c r="C13" s="134" t="s">
        <v>163</v>
      </c>
      <c r="D13" s="32">
        <v>4800</v>
      </c>
      <c r="E13" s="135"/>
      <c r="F13" s="135"/>
    </row>
    <row r="14" spans="1:6" ht="23.25" x14ac:dyDescent="0.55000000000000004">
      <c r="A14" s="138"/>
      <c r="B14" s="138"/>
      <c r="C14" s="120"/>
      <c r="D14" s="139"/>
      <c r="E14" s="135"/>
      <c r="F14" s="135"/>
    </row>
    <row r="15" spans="1:6" ht="23.25" x14ac:dyDescent="0.55000000000000004">
      <c r="A15" s="138"/>
      <c r="B15" s="138"/>
      <c r="C15" s="120"/>
      <c r="D15" s="139"/>
      <c r="E15" s="135"/>
      <c r="F15" s="135"/>
    </row>
    <row r="16" spans="1:6" ht="23.25" x14ac:dyDescent="0.55000000000000004">
      <c r="A16" s="138"/>
      <c r="B16" s="138"/>
      <c r="C16" s="120"/>
      <c r="D16" s="139"/>
      <c r="E16" s="135"/>
      <c r="F16" s="135"/>
    </row>
    <row r="17" spans="1:6" ht="23.25" x14ac:dyDescent="0.55000000000000004">
      <c r="A17" s="138"/>
      <c r="B17" s="138"/>
      <c r="C17" s="120"/>
      <c r="D17" s="139"/>
      <c r="E17" s="135"/>
      <c r="F17" s="135"/>
    </row>
    <row r="18" spans="1:6" ht="23.25" x14ac:dyDescent="0.55000000000000004">
      <c r="A18" s="138"/>
      <c r="B18" s="138"/>
      <c r="C18" s="120"/>
      <c r="D18" s="139"/>
      <c r="E18" s="135"/>
      <c r="F18" s="135"/>
    </row>
    <row r="19" spans="1:6" ht="23.25" x14ac:dyDescent="0.55000000000000004">
      <c r="A19" s="250" t="s">
        <v>74</v>
      </c>
      <c r="B19" s="251"/>
      <c r="C19" s="252"/>
      <c r="D19" s="16">
        <f>SUM(D7:D18)</f>
        <v>43440</v>
      </c>
      <c r="E19" s="135"/>
      <c r="F19" s="135"/>
    </row>
    <row r="20" spans="1:6" ht="24" x14ac:dyDescent="0.55000000000000004">
      <c r="A20" s="140"/>
      <c r="B20" s="60"/>
      <c r="C20" s="89" t="s">
        <v>50</v>
      </c>
      <c r="D20" s="88"/>
      <c r="E20" s="90"/>
      <c r="F20" s="88"/>
    </row>
    <row r="21" spans="1:6" ht="23.25" x14ac:dyDescent="0.55000000000000004">
      <c r="A21" s="140"/>
      <c r="B21" s="60"/>
      <c r="C21" s="211" t="s">
        <v>111</v>
      </c>
      <c r="D21" s="211"/>
      <c r="E21" s="211"/>
      <c r="F21" s="211"/>
    </row>
    <row r="22" spans="1:6" ht="23.25" x14ac:dyDescent="0.55000000000000004">
      <c r="A22" s="140"/>
      <c r="B22" s="60"/>
      <c r="C22" s="211" t="s">
        <v>112</v>
      </c>
      <c r="D22" s="211"/>
      <c r="E22" s="211"/>
      <c r="F22" s="211"/>
    </row>
    <row r="23" spans="1:6" ht="23.25" x14ac:dyDescent="0.55000000000000004">
      <c r="A23" s="140"/>
      <c r="B23" s="60"/>
      <c r="C23" s="91"/>
      <c r="D23" s="91"/>
      <c r="E23" s="91"/>
      <c r="F23" s="91"/>
    </row>
    <row r="24" spans="1:6" ht="23.25" x14ac:dyDescent="0.55000000000000004">
      <c r="A24" s="140"/>
      <c r="B24" s="60"/>
      <c r="C24" s="91"/>
      <c r="D24" s="91"/>
      <c r="E24" s="91"/>
      <c r="F24" s="91"/>
    </row>
    <row r="25" spans="1:6" ht="23.25" x14ac:dyDescent="0.55000000000000004">
      <c r="A25" s="140"/>
      <c r="B25" s="60"/>
      <c r="C25" s="211" t="s">
        <v>108</v>
      </c>
      <c r="D25" s="211"/>
      <c r="E25" s="211"/>
      <c r="F25" s="211"/>
    </row>
    <row r="26" spans="1:6" ht="20.25" x14ac:dyDescent="0.35">
      <c r="A26" s="135"/>
      <c r="B26" s="135"/>
      <c r="C26" s="209" t="s">
        <v>109</v>
      </c>
      <c r="D26" s="209"/>
      <c r="E26" s="209"/>
      <c r="F26" s="209"/>
    </row>
    <row r="27" spans="1:6" ht="20.25" x14ac:dyDescent="0.35">
      <c r="A27" s="135"/>
      <c r="B27" s="135"/>
      <c r="C27" s="93"/>
      <c r="D27" s="93"/>
      <c r="E27" s="93"/>
      <c r="F27" s="93"/>
    </row>
    <row r="28" spans="1:6" ht="20.25" x14ac:dyDescent="0.35">
      <c r="A28" s="135"/>
      <c r="B28" s="135"/>
      <c r="C28" s="93"/>
      <c r="D28" s="93"/>
      <c r="E28" s="93"/>
      <c r="F28" s="93"/>
    </row>
    <row r="29" spans="1:6" ht="20.25" x14ac:dyDescent="0.35">
      <c r="A29" s="135"/>
      <c r="B29" s="135"/>
      <c r="C29" s="211" t="s">
        <v>175</v>
      </c>
      <c r="D29" s="211"/>
      <c r="E29" s="211"/>
      <c r="F29" s="211"/>
    </row>
    <row r="30" spans="1:6" ht="20.25" x14ac:dyDescent="0.35">
      <c r="A30" s="135"/>
      <c r="B30" s="135"/>
      <c r="C30" s="209" t="s">
        <v>2</v>
      </c>
      <c r="D30" s="209"/>
      <c r="E30" s="209"/>
      <c r="F30" s="209"/>
    </row>
    <row r="31" spans="1:6" ht="23.25" x14ac:dyDescent="0.55000000000000004">
      <c r="A31" s="135"/>
      <c r="B31" s="135"/>
      <c r="C31" s="39"/>
      <c r="D31" s="39"/>
      <c r="E31" s="39"/>
      <c r="F31" s="39"/>
    </row>
    <row r="32" spans="1:6" ht="23.25" x14ac:dyDescent="0.55000000000000004">
      <c r="C32" s="9"/>
      <c r="D32" s="9"/>
      <c r="E32" s="9"/>
      <c r="F32" s="9"/>
    </row>
    <row r="33" spans="1:6" ht="23.25" x14ac:dyDescent="0.55000000000000004">
      <c r="C33" s="9"/>
      <c r="D33" s="9"/>
      <c r="E33" s="9"/>
      <c r="F33" s="9"/>
    </row>
    <row r="34" spans="1:6" ht="23.25" x14ac:dyDescent="0.55000000000000004">
      <c r="A34" s="226" t="s">
        <v>16</v>
      </c>
      <c r="B34" s="226"/>
      <c r="C34" s="226"/>
      <c r="D34" s="226"/>
      <c r="E34" s="60"/>
      <c r="F34" s="60"/>
    </row>
    <row r="35" spans="1:6" ht="23.25" x14ac:dyDescent="0.55000000000000004">
      <c r="A35" s="226" t="s">
        <v>105</v>
      </c>
      <c r="B35" s="226"/>
      <c r="C35" s="226"/>
      <c r="D35" s="226"/>
      <c r="E35" s="60"/>
      <c r="F35" s="60"/>
    </row>
    <row r="36" spans="1:6" ht="23.25" x14ac:dyDescent="0.55000000000000004">
      <c r="A36" s="226" t="s">
        <v>389</v>
      </c>
      <c r="B36" s="226"/>
      <c r="C36" s="226"/>
      <c r="D36" s="226"/>
      <c r="E36" s="60"/>
      <c r="F36" s="60"/>
    </row>
    <row r="37" spans="1:6" ht="23.25" x14ac:dyDescent="0.55000000000000004">
      <c r="A37" s="39"/>
      <c r="B37" s="39"/>
      <c r="C37" s="39"/>
      <c r="D37" s="39"/>
      <c r="E37" s="60"/>
      <c r="F37" s="60"/>
    </row>
    <row r="38" spans="1:6" ht="23.25" x14ac:dyDescent="0.55000000000000004">
      <c r="A38" s="242" t="s">
        <v>79</v>
      </c>
      <c r="B38" s="254" t="s">
        <v>80</v>
      </c>
      <c r="C38" s="256" t="s">
        <v>24</v>
      </c>
      <c r="D38" s="248" t="s">
        <v>22</v>
      </c>
      <c r="E38" s="60"/>
      <c r="F38" s="60"/>
    </row>
    <row r="39" spans="1:6" ht="23.25" x14ac:dyDescent="0.55000000000000004">
      <c r="A39" s="243"/>
      <c r="B39" s="255"/>
      <c r="C39" s="257"/>
      <c r="D39" s="249"/>
      <c r="E39" s="60"/>
      <c r="F39" s="60"/>
    </row>
    <row r="40" spans="1:6" ht="23.25" x14ac:dyDescent="0.55000000000000004">
      <c r="A40" s="136" t="s">
        <v>106</v>
      </c>
      <c r="B40" s="133">
        <v>24012</v>
      </c>
      <c r="C40" s="134" t="s">
        <v>90</v>
      </c>
      <c r="D40" s="32">
        <v>11491.2</v>
      </c>
      <c r="E40" s="135"/>
      <c r="F40" s="135"/>
    </row>
    <row r="41" spans="1:6" ht="23.25" x14ac:dyDescent="0.55000000000000004">
      <c r="A41" s="136" t="s">
        <v>98</v>
      </c>
      <c r="B41" s="133">
        <v>24012</v>
      </c>
      <c r="C41" s="134" t="s">
        <v>107</v>
      </c>
      <c r="D41" s="32">
        <v>30430.799999999999</v>
      </c>
      <c r="E41" s="135"/>
      <c r="F41" s="135"/>
    </row>
    <row r="42" spans="1:6" ht="23.25" x14ac:dyDescent="0.55000000000000004">
      <c r="A42" s="136" t="s">
        <v>97</v>
      </c>
      <c r="B42" s="133">
        <v>243448</v>
      </c>
      <c r="C42" s="141" t="s">
        <v>116</v>
      </c>
      <c r="D42" s="32">
        <v>23100</v>
      </c>
      <c r="E42" s="135"/>
      <c r="F42" s="135"/>
    </row>
    <row r="43" spans="1:6" ht="23.25" x14ac:dyDescent="0.55000000000000004">
      <c r="A43" s="142" t="s">
        <v>115</v>
      </c>
      <c r="B43" s="143">
        <v>243448</v>
      </c>
      <c r="C43" s="144" t="s">
        <v>117</v>
      </c>
      <c r="D43" s="145">
        <v>9792</v>
      </c>
      <c r="E43" s="135"/>
      <c r="F43" s="135"/>
    </row>
    <row r="44" spans="1:6" ht="23.25" x14ac:dyDescent="0.55000000000000004">
      <c r="A44" s="142" t="s">
        <v>91</v>
      </c>
      <c r="B44" s="133">
        <v>243574</v>
      </c>
      <c r="C44" s="144" t="s">
        <v>164</v>
      </c>
      <c r="D44" s="32">
        <v>198</v>
      </c>
      <c r="E44" s="135"/>
      <c r="F44" s="135"/>
    </row>
    <row r="45" spans="1:6" ht="23.25" x14ac:dyDescent="0.55000000000000004">
      <c r="A45" s="136" t="s">
        <v>161</v>
      </c>
      <c r="B45" s="133">
        <v>243579</v>
      </c>
      <c r="C45" s="144" t="s">
        <v>165</v>
      </c>
      <c r="D45" s="32">
        <v>34155</v>
      </c>
      <c r="E45" s="135"/>
      <c r="F45" s="135"/>
    </row>
    <row r="46" spans="1:6" ht="23.25" x14ac:dyDescent="0.55000000000000004">
      <c r="A46" s="146"/>
      <c r="B46" s="128"/>
      <c r="C46" s="120"/>
      <c r="D46" s="139"/>
      <c r="E46" s="135"/>
      <c r="F46" s="135"/>
    </row>
    <row r="47" spans="1:6" ht="23.25" x14ac:dyDescent="0.55000000000000004">
      <c r="A47" s="146"/>
      <c r="B47" s="128"/>
      <c r="C47" s="120"/>
      <c r="D47" s="139"/>
      <c r="E47" s="135"/>
      <c r="F47" s="135"/>
    </row>
    <row r="48" spans="1:6" ht="23.25" x14ac:dyDescent="0.55000000000000004">
      <c r="A48" s="146"/>
      <c r="B48" s="128"/>
      <c r="C48" s="120"/>
      <c r="D48" s="139"/>
      <c r="E48" s="135"/>
      <c r="F48" s="135"/>
    </row>
    <row r="49" spans="1:6" ht="23.25" x14ac:dyDescent="0.55000000000000004">
      <c r="A49" s="138"/>
      <c r="B49" s="138"/>
      <c r="C49" s="120"/>
      <c r="D49" s="139"/>
      <c r="E49" s="135"/>
      <c r="F49" s="135"/>
    </row>
    <row r="50" spans="1:6" ht="23.25" x14ac:dyDescent="0.55000000000000004">
      <c r="A50" s="138"/>
      <c r="B50" s="138"/>
      <c r="C50" s="120"/>
      <c r="D50" s="139"/>
      <c r="E50" s="135"/>
      <c r="F50" s="135"/>
    </row>
    <row r="51" spans="1:6" ht="23.25" x14ac:dyDescent="0.55000000000000004">
      <c r="A51" s="250" t="s">
        <v>74</v>
      </c>
      <c r="B51" s="251"/>
      <c r="C51" s="252"/>
      <c r="D51" s="16">
        <f>SUM(D40:D50)</f>
        <v>109167</v>
      </c>
      <c r="E51" s="135"/>
      <c r="F51" s="135"/>
    </row>
    <row r="52" spans="1:6" ht="23.25" x14ac:dyDescent="0.55000000000000004">
      <c r="A52" s="39"/>
      <c r="B52" s="39"/>
      <c r="C52" s="39"/>
      <c r="D52" s="31"/>
      <c r="E52" s="135"/>
      <c r="F52" s="135"/>
    </row>
    <row r="53" spans="1:6" ht="24" x14ac:dyDescent="0.55000000000000004">
      <c r="A53" s="140"/>
      <c r="B53" s="60"/>
      <c r="C53" s="89" t="s">
        <v>50</v>
      </c>
      <c r="D53" s="88"/>
      <c r="E53" s="90"/>
      <c r="F53" s="88"/>
    </row>
    <row r="54" spans="1:6" ht="23.25" x14ac:dyDescent="0.55000000000000004">
      <c r="A54" s="140"/>
      <c r="B54" s="60"/>
      <c r="C54" s="211" t="s">
        <v>111</v>
      </c>
      <c r="D54" s="211"/>
      <c r="E54" s="211"/>
      <c r="F54" s="211"/>
    </row>
    <row r="55" spans="1:6" ht="23.25" x14ac:dyDescent="0.55000000000000004">
      <c r="A55" s="140"/>
      <c r="B55" s="60"/>
      <c r="C55" s="211" t="s">
        <v>112</v>
      </c>
      <c r="D55" s="211"/>
      <c r="E55" s="211"/>
      <c r="F55" s="211"/>
    </row>
    <row r="56" spans="1:6" ht="23.25" x14ac:dyDescent="0.55000000000000004">
      <c r="A56" s="140"/>
      <c r="B56" s="60"/>
      <c r="C56" s="91"/>
      <c r="D56" s="91"/>
      <c r="E56" s="91"/>
      <c r="F56" s="91"/>
    </row>
    <row r="57" spans="1:6" ht="23.25" x14ac:dyDescent="0.55000000000000004">
      <c r="A57" s="140"/>
      <c r="B57" s="60"/>
      <c r="C57" s="91"/>
      <c r="D57" s="91"/>
      <c r="E57" s="91"/>
      <c r="F57" s="91"/>
    </row>
    <row r="58" spans="1:6" ht="23.25" x14ac:dyDescent="0.55000000000000004">
      <c r="A58" s="140"/>
      <c r="B58" s="60"/>
      <c r="C58" s="211" t="s">
        <v>108</v>
      </c>
      <c r="D58" s="211"/>
      <c r="E58" s="211"/>
      <c r="F58" s="211"/>
    </row>
    <row r="59" spans="1:6" ht="20.25" x14ac:dyDescent="0.35">
      <c r="A59" s="135"/>
      <c r="B59" s="135"/>
      <c r="C59" s="209" t="s">
        <v>109</v>
      </c>
      <c r="D59" s="209"/>
      <c r="E59" s="209"/>
      <c r="F59" s="209"/>
    </row>
    <row r="60" spans="1:6" ht="23.25" customHeight="1" x14ac:dyDescent="0.35">
      <c r="A60" s="135"/>
      <c r="B60" s="135"/>
      <c r="C60" s="147"/>
      <c r="D60" s="147"/>
      <c r="E60" s="147"/>
      <c r="F60" s="147"/>
    </row>
    <row r="61" spans="1:6" ht="23.25" customHeight="1" x14ac:dyDescent="0.35">
      <c r="A61" s="135"/>
      <c r="B61" s="135"/>
      <c r="C61" s="147"/>
      <c r="D61" s="147"/>
      <c r="E61" s="147"/>
      <c r="F61" s="147"/>
    </row>
    <row r="62" spans="1:6" ht="16.5" x14ac:dyDescent="0.35">
      <c r="A62" s="135"/>
      <c r="B62" s="135"/>
      <c r="C62" s="147"/>
      <c r="D62" s="147"/>
      <c r="E62" s="147"/>
      <c r="F62" s="147"/>
    </row>
    <row r="63" spans="1:6" ht="20.25" x14ac:dyDescent="0.35">
      <c r="A63" s="135"/>
      <c r="B63" s="135"/>
      <c r="C63" s="211" t="s">
        <v>175</v>
      </c>
      <c r="D63" s="211"/>
      <c r="E63" s="211"/>
      <c r="F63" s="211"/>
    </row>
    <row r="64" spans="1:6" ht="20.25" x14ac:dyDescent="0.35">
      <c r="A64" s="135"/>
      <c r="B64" s="135"/>
      <c r="C64" s="209" t="s">
        <v>2</v>
      </c>
      <c r="D64" s="209"/>
      <c r="E64" s="209"/>
      <c r="F64" s="209"/>
    </row>
    <row r="65" spans="1:6" ht="20.25" x14ac:dyDescent="0.35">
      <c r="A65" s="135"/>
      <c r="B65" s="135"/>
      <c r="C65" s="209"/>
      <c r="D65" s="209"/>
      <c r="E65" s="209"/>
      <c r="F65" s="209"/>
    </row>
    <row r="66" spans="1:6" ht="16.5" x14ac:dyDescent="0.35">
      <c r="A66" s="135"/>
      <c r="B66" s="135"/>
      <c r="C66" s="135"/>
      <c r="D66" s="135"/>
      <c r="E66" s="135"/>
      <c r="F66" s="135"/>
    </row>
  </sheetData>
  <mergeCells count="29">
    <mergeCell ref="A1:D1"/>
    <mergeCell ref="A2:D2"/>
    <mergeCell ref="A3:D3"/>
    <mergeCell ref="D5:D6"/>
    <mergeCell ref="C30:F30"/>
    <mergeCell ref="C29:F29"/>
    <mergeCell ref="C22:F22"/>
    <mergeCell ref="A5:A6"/>
    <mergeCell ref="B5:B6"/>
    <mergeCell ref="C5:C6"/>
    <mergeCell ref="C26:F26"/>
    <mergeCell ref="C21:F21"/>
    <mergeCell ref="C25:F25"/>
    <mergeCell ref="A19:C19"/>
    <mergeCell ref="C59:F59"/>
    <mergeCell ref="C63:F63"/>
    <mergeCell ref="C64:F64"/>
    <mergeCell ref="C65:F65"/>
    <mergeCell ref="A34:D34"/>
    <mergeCell ref="A35:D35"/>
    <mergeCell ref="A36:D36"/>
    <mergeCell ref="A38:A39"/>
    <mergeCell ref="B38:B39"/>
    <mergeCell ref="C38:C39"/>
    <mergeCell ref="D38:D39"/>
    <mergeCell ref="C55:F55"/>
    <mergeCell ref="A51:C51"/>
    <mergeCell ref="C54:F54"/>
    <mergeCell ref="C58:F58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M31"/>
  <sheetViews>
    <sheetView topLeftCell="A4" workbookViewId="0">
      <selection activeCell="G20" sqref="G20"/>
    </sheetView>
  </sheetViews>
  <sheetFormatPr defaultRowHeight="21.75" customHeight="1" x14ac:dyDescent="0.55000000000000004"/>
  <cols>
    <col min="1" max="1" width="7.875" style="25" customWidth="1"/>
    <col min="2" max="2" width="50.75" style="25" customWidth="1"/>
    <col min="3" max="3" width="13.875" style="25" customWidth="1"/>
    <col min="4" max="4" width="3.625" style="25" customWidth="1"/>
    <col min="5" max="5" width="13.375" style="25" customWidth="1"/>
    <col min="6" max="6" width="11.5" style="24" customWidth="1"/>
    <col min="7" max="7" width="12.75" style="28" bestFit="1" customWidth="1"/>
    <col min="8" max="8" width="12.625" style="24" customWidth="1"/>
    <col min="9" max="9" width="12.5" style="25" customWidth="1"/>
    <col min="10" max="10" width="12.75" style="24" customWidth="1"/>
    <col min="11" max="11" width="15" style="24" customWidth="1"/>
    <col min="12" max="12" width="9" style="24"/>
    <col min="13" max="256" width="9" style="25"/>
    <col min="257" max="257" width="7.875" style="25" customWidth="1"/>
    <col min="258" max="258" width="50.75" style="25" customWidth="1"/>
    <col min="259" max="259" width="13.875" style="25" customWidth="1"/>
    <col min="260" max="260" width="3.625" style="25" customWidth="1"/>
    <col min="261" max="261" width="13.375" style="25" customWidth="1"/>
    <col min="262" max="262" width="11.5" style="25" customWidth="1"/>
    <col min="263" max="263" width="12.75" style="25" bestFit="1" customWidth="1"/>
    <col min="264" max="264" width="12.625" style="25" customWidth="1"/>
    <col min="265" max="265" width="12.5" style="25" customWidth="1"/>
    <col min="266" max="266" width="12.75" style="25" customWidth="1"/>
    <col min="267" max="267" width="15" style="25" customWidth="1"/>
    <col min="268" max="512" width="9" style="25"/>
    <col min="513" max="513" width="7.875" style="25" customWidth="1"/>
    <col min="514" max="514" width="50.75" style="25" customWidth="1"/>
    <col min="515" max="515" width="13.875" style="25" customWidth="1"/>
    <col min="516" max="516" width="3.625" style="25" customWidth="1"/>
    <col min="517" max="517" width="13.375" style="25" customWidth="1"/>
    <col min="518" max="518" width="11.5" style="25" customWidth="1"/>
    <col min="519" max="519" width="12.75" style="25" bestFit="1" customWidth="1"/>
    <col min="520" max="520" width="12.625" style="25" customWidth="1"/>
    <col min="521" max="521" width="12.5" style="25" customWidth="1"/>
    <col min="522" max="522" width="12.75" style="25" customWidth="1"/>
    <col min="523" max="523" width="15" style="25" customWidth="1"/>
    <col min="524" max="768" width="9" style="25"/>
    <col min="769" max="769" width="7.875" style="25" customWidth="1"/>
    <col min="770" max="770" width="50.75" style="25" customWidth="1"/>
    <col min="771" max="771" width="13.875" style="25" customWidth="1"/>
    <col min="772" max="772" width="3.625" style="25" customWidth="1"/>
    <col min="773" max="773" width="13.375" style="25" customWidth="1"/>
    <col min="774" max="774" width="11.5" style="25" customWidth="1"/>
    <col min="775" max="775" width="12.75" style="25" bestFit="1" customWidth="1"/>
    <col min="776" max="776" width="12.625" style="25" customWidth="1"/>
    <col min="777" max="777" width="12.5" style="25" customWidth="1"/>
    <col min="778" max="778" width="12.75" style="25" customWidth="1"/>
    <col min="779" max="779" width="15" style="25" customWidth="1"/>
    <col min="780" max="1024" width="9" style="25"/>
    <col min="1025" max="1025" width="7.875" style="25" customWidth="1"/>
    <col min="1026" max="1026" width="50.75" style="25" customWidth="1"/>
    <col min="1027" max="1027" width="13.875" style="25" customWidth="1"/>
    <col min="1028" max="1028" width="3.625" style="25" customWidth="1"/>
    <col min="1029" max="1029" width="13.375" style="25" customWidth="1"/>
    <col min="1030" max="1030" width="11.5" style="25" customWidth="1"/>
    <col min="1031" max="1031" width="12.75" style="25" bestFit="1" customWidth="1"/>
    <col min="1032" max="1032" width="12.625" style="25" customWidth="1"/>
    <col min="1033" max="1033" width="12.5" style="25" customWidth="1"/>
    <col min="1034" max="1034" width="12.75" style="25" customWidth="1"/>
    <col min="1035" max="1035" width="15" style="25" customWidth="1"/>
    <col min="1036" max="1280" width="9" style="25"/>
    <col min="1281" max="1281" width="7.875" style="25" customWidth="1"/>
    <col min="1282" max="1282" width="50.75" style="25" customWidth="1"/>
    <col min="1283" max="1283" width="13.875" style="25" customWidth="1"/>
    <col min="1284" max="1284" width="3.625" style="25" customWidth="1"/>
    <col min="1285" max="1285" width="13.375" style="25" customWidth="1"/>
    <col min="1286" max="1286" width="11.5" style="25" customWidth="1"/>
    <col min="1287" max="1287" width="12.75" style="25" bestFit="1" customWidth="1"/>
    <col min="1288" max="1288" width="12.625" style="25" customWidth="1"/>
    <col min="1289" max="1289" width="12.5" style="25" customWidth="1"/>
    <col min="1290" max="1290" width="12.75" style="25" customWidth="1"/>
    <col min="1291" max="1291" width="15" style="25" customWidth="1"/>
    <col min="1292" max="1536" width="9" style="25"/>
    <col min="1537" max="1537" width="7.875" style="25" customWidth="1"/>
    <col min="1538" max="1538" width="50.75" style="25" customWidth="1"/>
    <col min="1539" max="1539" width="13.875" style="25" customWidth="1"/>
    <col min="1540" max="1540" width="3.625" style="25" customWidth="1"/>
    <col min="1541" max="1541" width="13.375" style="25" customWidth="1"/>
    <col min="1542" max="1542" width="11.5" style="25" customWidth="1"/>
    <col min="1543" max="1543" width="12.75" style="25" bestFit="1" customWidth="1"/>
    <col min="1544" max="1544" width="12.625" style="25" customWidth="1"/>
    <col min="1545" max="1545" width="12.5" style="25" customWidth="1"/>
    <col min="1546" max="1546" width="12.75" style="25" customWidth="1"/>
    <col min="1547" max="1547" width="15" style="25" customWidth="1"/>
    <col min="1548" max="1792" width="9" style="25"/>
    <col min="1793" max="1793" width="7.875" style="25" customWidth="1"/>
    <col min="1794" max="1794" width="50.75" style="25" customWidth="1"/>
    <col min="1795" max="1795" width="13.875" style="25" customWidth="1"/>
    <col min="1796" max="1796" width="3.625" style="25" customWidth="1"/>
    <col min="1797" max="1797" width="13.375" style="25" customWidth="1"/>
    <col min="1798" max="1798" width="11.5" style="25" customWidth="1"/>
    <col min="1799" max="1799" width="12.75" style="25" bestFit="1" customWidth="1"/>
    <col min="1800" max="1800" width="12.625" style="25" customWidth="1"/>
    <col min="1801" max="1801" width="12.5" style="25" customWidth="1"/>
    <col min="1802" max="1802" width="12.75" style="25" customWidth="1"/>
    <col min="1803" max="1803" width="15" style="25" customWidth="1"/>
    <col min="1804" max="2048" width="9" style="25"/>
    <col min="2049" max="2049" width="7.875" style="25" customWidth="1"/>
    <col min="2050" max="2050" width="50.75" style="25" customWidth="1"/>
    <col min="2051" max="2051" width="13.875" style="25" customWidth="1"/>
    <col min="2052" max="2052" width="3.625" style="25" customWidth="1"/>
    <col min="2053" max="2053" width="13.375" style="25" customWidth="1"/>
    <col min="2054" max="2054" width="11.5" style="25" customWidth="1"/>
    <col min="2055" max="2055" width="12.75" style="25" bestFit="1" customWidth="1"/>
    <col min="2056" max="2056" width="12.625" style="25" customWidth="1"/>
    <col min="2057" max="2057" width="12.5" style="25" customWidth="1"/>
    <col min="2058" max="2058" width="12.75" style="25" customWidth="1"/>
    <col min="2059" max="2059" width="15" style="25" customWidth="1"/>
    <col min="2060" max="2304" width="9" style="25"/>
    <col min="2305" max="2305" width="7.875" style="25" customWidth="1"/>
    <col min="2306" max="2306" width="50.75" style="25" customWidth="1"/>
    <col min="2307" max="2307" width="13.875" style="25" customWidth="1"/>
    <col min="2308" max="2308" width="3.625" style="25" customWidth="1"/>
    <col min="2309" max="2309" width="13.375" style="25" customWidth="1"/>
    <col min="2310" max="2310" width="11.5" style="25" customWidth="1"/>
    <col min="2311" max="2311" width="12.75" style="25" bestFit="1" customWidth="1"/>
    <col min="2312" max="2312" width="12.625" style="25" customWidth="1"/>
    <col min="2313" max="2313" width="12.5" style="25" customWidth="1"/>
    <col min="2314" max="2314" width="12.75" style="25" customWidth="1"/>
    <col min="2315" max="2315" width="15" style="25" customWidth="1"/>
    <col min="2316" max="2560" width="9" style="25"/>
    <col min="2561" max="2561" width="7.875" style="25" customWidth="1"/>
    <col min="2562" max="2562" width="50.75" style="25" customWidth="1"/>
    <col min="2563" max="2563" width="13.875" style="25" customWidth="1"/>
    <col min="2564" max="2564" width="3.625" style="25" customWidth="1"/>
    <col min="2565" max="2565" width="13.375" style="25" customWidth="1"/>
    <col min="2566" max="2566" width="11.5" style="25" customWidth="1"/>
    <col min="2567" max="2567" width="12.75" style="25" bestFit="1" customWidth="1"/>
    <col min="2568" max="2568" width="12.625" style="25" customWidth="1"/>
    <col min="2569" max="2569" width="12.5" style="25" customWidth="1"/>
    <col min="2570" max="2570" width="12.75" style="25" customWidth="1"/>
    <col min="2571" max="2571" width="15" style="25" customWidth="1"/>
    <col min="2572" max="2816" width="9" style="25"/>
    <col min="2817" max="2817" width="7.875" style="25" customWidth="1"/>
    <col min="2818" max="2818" width="50.75" style="25" customWidth="1"/>
    <col min="2819" max="2819" width="13.875" style="25" customWidth="1"/>
    <col min="2820" max="2820" width="3.625" style="25" customWidth="1"/>
    <col min="2821" max="2821" width="13.375" style="25" customWidth="1"/>
    <col min="2822" max="2822" width="11.5" style="25" customWidth="1"/>
    <col min="2823" max="2823" width="12.75" style="25" bestFit="1" customWidth="1"/>
    <col min="2824" max="2824" width="12.625" style="25" customWidth="1"/>
    <col min="2825" max="2825" width="12.5" style="25" customWidth="1"/>
    <col min="2826" max="2826" width="12.75" style="25" customWidth="1"/>
    <col min="2827" max="2827" width="15" style="25" customWidth="1"/>
    <col min="2828" max="3072" width="9" style="25"/>
    <col min="3073" max="3073" width="7.875" style="25" customWidth="1"/>
    <col min="3074" max="3074" width="50.75" style="25" customWidth="1"/>
    <col min="3075" max="3075" width="13.875" style="25" customWidth="1"/>
    <col min="3076" max="3076" width="3.625" style="25" customWidth="1"/>
    <col min="3077" max="3077" width="13.375" style="25" customWidth="1"/>
    <col min="3078" max="3078" width="11.5" style="25" customWidth="1"/>
    <col min="3079" max="3079" width="12.75" style="25" bestFit="1" customWidth="1"/>
    <col min="3080" max="3080" width="12.625" style="25" customWidth="1"/>
    <col min="3081" max="3081" width="12.5" style="25" customWidth="1"/>
    <col min="3082" max="3082" width="12.75" style="25" customWidth="1"/>
    <col min="3083" max="3083" width="15" style="25" customWidth="1"/>
    <col min="3084" max="3328" width="9" style="25"/>
    <col min="3329" max="3329" width="7.875" style="25" customWidth="1"/>
    <col min="3330" max="3330" width="50.75" style="25" customWidth="1"/>
    <col min="3331" max="3331" width="13.875" style="25" customWidth="1"/>
    <col min="3332" max="3332" width="3.625" style="25" customWidth="1"/>
    <col min="3333" max="3333" width="13.375" style="25" customWidth="1"/>
    <col min="3334" max="3334" width="11.5" style="25" customWidth="1"/>
    <col min="3335" max="3335" width="12.75" style="25" bestFit="1" customWidth="1"/>
    <col min="3336" max="3336" width="12.625" style="25" customWidth="1"/>
    <col min="3337" max="3337" width="12.5" style="25" customWidth="1"/>
    <col min="3338" max="3338" width="12.75" style="25" customWidth="1"/>
    <col min="3339" max="3339" width="15" style="25" customWidth="1"/>
    <col min="3340" max="3584" width="9" style="25"/>
    <col min="3585" max="3585" width="7.875" style="25" customWidth="1"/>
    <col min="3586" max="3586" width="50.75" style="25" customWidth="1"/>
    <col min="3587" max="3587" width="13.875" style="25" customWidth="1"/>
    <col min="3588" max="3588" width="3.625" style="25" customWidth="1"/>
    <col min="3589" max="3589" width="13.375" style="25" customWidth="1"/>
    <col min="3590" max="3590" width="11.5" style="25" customWidth="1"/>
    <col min="3591" max="3591" width="12.75" style="25" bestFit="1" customWidth="1"/>
    <col min="3592" max="3592" width="12.625" style="25" customWidth="1"/>
    <col min="3593" max="3593" width="12.5" style="25" customWidth="1"/>
    <col min="3594" max="3594" width="12.75" style="25" customWidth="1"/>
    <col min="3595" max="3595" width="15" style="25" customWidth="1"/>
    <col min="3596" max="3840" width="9" style="25"/>
    <col min="3841" max="3841" width="7.875" style="25" customWidth="1"/>
    <col min="3842" max="3842" width="50.75" style="25" customWidth="1"/>
    <col min="3843" max="3843" width="13.875" style="25" customWidth="1"/>
    <col min="3844" max="3844" width="3.625" style="25" customWidth="1"/>
    <col min="3845" max="3845" width="13.375" style="25" customWidth="1"/>
    <col min="3846" max="3846" width="11.5" style="25" customWidth="1"/>
    <col min="3847" max="3847" width="12.75" style="25" bestFit="1" customWidth="1"/>
    <col min="3848" max="3848" width="12.625" style="25" customWidth="1"/>
    <col min="3849" max="3849" width="12.5" style="25" customWidth="1"/>
    <col min="3850" max="3850" width="12.75" style="25" customWidth="1"/>
    <col min="3851" max="3851" width="15" style="25" customWidth="1"/>
    <col min="3852" max="4096" width="9" style="25"/>
    <col min="4097" max="4097" width="7.875" style="25" customWidth="1"/>
    <col min="4098" max="4098" width="50.75" style="25" customWidth="1"/>
    <col min="4099" max="4099" width="13.875" style="25" customWidth="1"/>
    <col min="4100" max="4100" width="3.625" style="25" customWidth="1"/>
    <col min="4101" max="4101" width="13.375" style="25" customWidth="1"/>
    <col min="4102" max="4102" width="11.5" style="25" customWidth="1"/>
    <col min="4103" max="4103" width="12.75" style="25" bestFit="1" customWidth="1"/>
    <col min="4104" max="4104" width="12.625" style="25" customWidth="1"/>
    <col min="4105" max="4105" width="12.5" style="25" customWidth="1"/>
    <col min="4106" max="4106" width="12.75" style="25" customWidth="1"/>
    <col min="4107" max="4107" width="15" style="25" customWidth="1"/>
    <col min="4108" max="4352" width="9" style="25"/>
    <col min="4353" max="4353" width="7.875" style="25" customWidth="1"/>
    <col min="4354" max="4354" width="50.75" style="25" customWidth="1"/>
    <col min="4355" max="4355" width="13.875" style="25" customWidth="1"/>
    <col min="4356" max="4356" width="3.625" style="25" customWidth="1"/>
    <col min="4357" max="4357" width="13.375" style="25" customWidth="1"/>
    <col min="4358" max="4358" width="11.5" style="25" customWidth="1"/>
    <col min="4359" max="4359" width="12.75" style="25" bestFit="1" customWidth="1"/>
    <col min="4360" max="4360" width="12.625" style="25" customWidth="1"/>
    <col min="4361" max="4361" width="12.5" style="25" customWidth="1"/>
    <col min="4362" max="4362" width="12.75" style="25" customWidth="1"/>
    <col min="4363" max="4363" width="15" style="25" customWidth="1"/>
    <col min="4364" max="4608" width="9" style="25"/>
    <col min="4609" max="4609" width="7.875" style="25" customWidth="1"/>
    <col min="4610" max="4610" width="50.75" style="25" customWidth="1"/>
    <col min="4611" max="4611" width="13.875" style="25" customWidth="1"/>
    <col min="4612" max="4612" width="3.625" style="25" customWidth="1"/>
    <col min="4613" max="4613" width="13.375" style="25" customWidth="1"/>
    <col min="4614" max="4614" width="11.5" style="25" customWidth="1"/>
    <col min="4615" max="4615" width="12.75" style="25" bestFit="1" customWidth="1"/>
    <col min="4616" max="4616" width="12.625" style="25" customWidth="1"/>
    <col min="4617" max="4617" width="12.5" style="25" customWidth="1"/>
    <col min="4618" max="4618" width="12.75" style="25" customWidth="1"/>
    <col min="4619" max="4619" width="15" style="25" customWidth="1"/>
    <col min="4620" max="4864" width="9" style="25"/>
    <col min="4865" max="4865" width="7.875" style="25" customWidth="1"/>
    <col min="4866" max="4866" width="50.75" style="25" customWidth="1"/>
    <col min="4867" max="4867" width="13.875" style="25" customWidth="1"/>
    <col min="4868" max="4868" width="3.625" style="25" customWidth="1"/>
    <col min="4869" max="4869" width="13.375" style="25" customWidth="1"/>
    <col min="4870" max="4870" width="11.5" style="25" customWidth="1"/>
    <col min="4871" max="4871" width="12.75" style="25" bestFit="1" customWidth="1"/>
    <col min="4872" max="4872" width="12.625" style="25" customWidth="1"/>
    <col min="4873" max="4873" width="12.5" style="25" customWidth="1"/>
    <col min="4874" max="4874" width="12.75" style="25" customWidth="1"/>
    <col min="4875" max="4875" width="15" style="25" customWidth="1"/>
    <col min="4876" max="5120" width="9" style="25"/>
    <col min="5121" max="5121" width="7.875" style="25" customWidth="1"/>
    <col min="5122" max="5122" width="50.75" style="25" customWidth="1"/>
    <col min="5123" max="5123" width="13.875" style="25" customWidth="1"/>
    <col min="5124" max="5124" width="3.625" style="25" customWidth="1"/>
    <col min="5125" max="5125" width="13.375" style="25" customWidth="1"/>
    <col min="5126" max="5126" width="11.5" style="25" customWidth="1"/>
    <col min="5127" max="5127" width="12.75" style="25" bestFit="1" customWidth="1"/>
    <col min="5128" max="5128" width="12.625" style="25" customWidth="1"/>
    <col min="5129" max="5129" width="12.5" style="25" customWidth="1"/>
    <col min="5130" max="5130" width="12.75" style="25" customWidth="1"/>
    <col min="5131" max="5131" width="15" style="25" customWidth="1"/>
    <col min="5132" max="5376" width="9" style="25"/>
    <col min="5377" max="5377" width="7.875" style="25" customWidth="1"/>
    <col min="5378" max="5378" width="50.75" style="25" customWidth="1"/>
    <col min="5379" max="5379" width="13.875" style="25" customWidth="1"/>
    <col min="5380" max="5380" width="3.625" style="25" customWidth="1"/>
    <col min="5381" max="5381" width="13.375" style="25" customWidth="1"/>
    <col min="5382" max="5382" width="11.5" style="25" customWidth="1"/>
    <col min="5383" max="5383" width="12.75" style="25" bestFit="1" customWidth="1"/>
    <col min="5384" max="5384" width="12.625" style="25" customWidth="1"/>
    <col min="5385" max="5385" width="12.5" style="25" customWidth="1"/>
    <col min="5386" max="5386" width="12.75" style="25" customWidth="1"/>
    <col min="5387" max="5387" width="15" style="25" customWidth="1"/>
    <col min="5388" max="5632" width="9" style="25"/>
    <col min="5633" max="5633" width="7.875" style="25" customWidth="1"/>
    <col min="5634" max="5634" width="50.75" style="25" customWidth="1"/>
    <col min="5635" max="5635" width="13.875" style="25" customWidth="1"/>
    <col min="5636" max="5636" width="3.625" style="25" customWidth="1"/>
    <col min="5637" max="5637" width="13.375" style="25" customWidth="1"/>
    <col min="5638" max="5638" width="11.5" style="25" customWidth="1"/>
    <col min="5639" max="5639" width="12.75" style="25" bestFit="1" customWidth="1"/>
    <col min="5640" max="5640" width="12.625" style="25" customWidth="1"/>
    <col min="5641" max="5641" width="12.5" style="25" customWidth="1"/>
    <col min="5642" max="5642" width="12.75" style="25" customWidth="1"/>
    <col min="5643" max="5643" width="15" style="25" customWidth="1"/>
    <col min="5644" max="5888" width="9" style="25"/>
    <col min="5889" max="5889" width="7.875" style="25" customWidth="1"/>
    <col min="5890" max="5890" width="50.75" style="25" customWidth="1"/>
    <col min="5891" max="5891" width="13.875" style="25" customWidth="1"/>
    <col min="5892" max="5892" width="3.625" style="25" customWidth="1"/>
    <col min="5893" max="5893" width="13.375" style="25" customWidth="1"/>
    <col min="5894" max="5894" width="11.5" style="25" customWidth="1"/>
    <col min="5895" max="5895" width="12.75" style="25" bestFit="1" customWidth="1"/>
    <col min="5896" max="5896" width="12.625" style="25" customWidth="1"/>
    <col min="5897" max="5897" width="12.5" style="25" customWidth="1"/>
    <col min="5898" max="5898" width="12.75" style="25" customWidth="1"/>
    <col min="5899" max="5899" width="15" style="25" customWidth="1"/>
    <col min="5900" max="6144" width="9" style="25"/>
    <col min="6145" max="6145" width="7.875" style="25" customWidth="1"/>
    <col min="6146" max="6146" width="50.75" style="25" customWidth="1"/>
    <col min="6147" max="6147" width="13.875" style="25" customWidth="1"/>
    <col min="6148" max="6148" width="3.625" style="25" customWidth="1"/>
    <col min="6149" max="6149" width="13.375" style="25" customWidth="1"/>
    <col min="6150" max="6150" width="11.5" style="25" customWidth="1"/>
    <col min="6151" max="6151" width="12.75" style="25" bestFit="1" customWidth="1"/>
    <col min="6152" max="6152" width="12.625" style="25" customWidth="1"/>
    <col min="6153" max="6153" width="12.5" style="25" customWidth="1"/>
    <col min="6154" max="6154" width="12.75" style="25" customWidth="1"/>
    <col min="6155" max="6155" width="15" style="25" customWidth="1"/>
    <col min="6156" max="6400" width="9" style="25"/>
    <col min="6401" max="6401" width="7.875" style="25" customWidth="1"/>
    <col min="6402" max="6402" width="50.75" style="25" customWidth="1"/>
    <col min="6403" max="6403" width="13.875" style="25" customWidth="1"/>
    <col min="6404" max="6404" width="3.625" style="25" customWidth="1"/>
    <col min="6405" max="6405" width="13.375" style="25" customWidth="1"/>
    <col min="6406" max="6406" width="11.5" style="25" customWidth="1"/>
    <col min="6407" max="6407" width="12.75" style="25" bestFit="1" customWidth="1"/>
    <col min="6408" max="6408" width="12.625" style="25" customWidth="1"/>
    <col min="6409" max="6409" width="12.5" style="25" customWidth="1"/>
    <col min="6410" max="6410" width="12.75" style="25" customWidth="1"/>
    <col min="6411" max="6411" width="15" style="25" customWidth="1"/>
    <col min="6412" max="6656" width="9" style="25"/>
    <col min="6657" max="6657" width="7.875" style="25" customWidth="1"/>
    <col min="6658" max="6658" width="50.75" style="25" customWidth="1"/>
    <col min="6659" max="6659" width="13.875" style="25" customWidth="1"/>
    <col min="6660" max="6660" width="3.625" style="25" customWidth="1"/>
    <col min="6661" max="6661" width="13.375" style="25" customWidth="1"/>
    <col min="6662" max="6662" width="11.5" style="25" customWidth="1"/>
    <col min="6663" max="6663" width="12.75" style="25" bestFit="1" customWidth="1"/>
    <col min="6664" max="6664" width="12.625" style="25" customWidth="1"/>
    <col min="6665" max="6665" width="12.5" style="25" customWidth="1"/>
    <col min="6666" max="6666" width="12.75" style="25" customWidth="1"/>
    <col min="6667" max="6667" width="15" style="25" customWidth="1"/>
    <col min="6668" max="6912" width="9" style="25"/>
    <col min="6913" max="6913" width="7.875" style="25" customWidth="1"/>
    <col min="6914" max="6914" width="50.75" style="25" customWidth="1"/>
    <col min="6915" max="6915" width="13.875" style="25" customWidth="1"/>
    <col min="6916" max="6916" width="3.625" style="25" customWidth="1"/>
    <col min="6917" max="6917" width="13.375" style="25" customWidth="1"/>
    <col min="6918" max="6918" width="11.5" style="25" customWidth="1"/>
    <col min="6919" max="6919" width="12.75" style="25" bestFit="1" customWidth="1"/>
    <col min="6920" max="6920" width="12.625" style="25" customWidth="1"/>
    <col min="6921" max="6921" width="12.5" style="25" customWidth="1"/>
    <col min="6922" max="6922" width="12.75" style="25" customWidth="1"/>
    <col min="6923" max="6923" width="15" style="25" customWidth="1"/>
    <col min="6924" max="7168" width="9" style="25"/>
    <col min="7169" max="7169" width="7.875" style="25" customWidth="1"/>
    <col min="7170" max="7170" width="50.75" style="25" customWidth="1"/>
    <col min="7171" max="7171" width="13.875" style="25" customWidth="1"/>
    <col min="7172" max="7172" width="3.625" style="25" customWidth="1"/>
    <col min="7173" max="7173" width="13.375" style="25" customWidth="1"/>
    <col min="7174" max="7174" width="11.5" style="25" customWidth="1"/>
    <col min="7175" max="7175" width="12.75" style="25" bestFit="1" customWidth="1"/>
    <col min="7176" max="7176" width="12.625" style="25" customWidth="1"/>
    <col min="7177" max="7177" width="12.5" style="25" customWidth="1"/>
    <col min="7178" max="7178" width="12.75" style="25" customWidth="1"/>
    <col min="7179" max="7179" width="15" style="25" customWidth="1"/>
    <col min="7180" max="7424" width="9" style="25"/>
    <col min="7425" max="7425" width="7.875" style="25" customWidth="1"/>
    <col min="7426" max="7426" width="50.75" style="25" customWidth="1"/>
    <col min="7427" max="7427" width="13.875" style="25" customWidth="1"/>
    <col min="7428" max="7428" width="3.625" style="25" customWidth="1"/>
    <col min="7429" max="7429" width="13.375" style="25" customWidth="1"/>
    <col min="7430" max="7430" width="11.5" style="25" customWidth="1"/>
    <col min="7431" max="7431" width="12.75" style="25" bestFit="1" customWidth="1"/>
    <col min="7432" max="7432" width="12.625" style="25" customWidth="1"/>
    <col min="7433" max="7433" width="12.5" style="25" customWidth="1"/>
    <col min="7434" max="7434" width="12.75" style="25" customWidth="1"/>
    <col min="7435" max="7435" width="15" style="25" customWidth="1"/>
    <col min="7436" max="7680" width="9" style="25"/>
    <col min="7681" max="7681" width="7.875" style="25" customWidth="1"/>
    <col min="7682" max="7682" width="50.75" style="25" customWidth="1"/>
    <col min="7683" max="7683" width="13.875" style="25" customWidth="1"/>
    <col min="7684" max="7684" width="3.625" style="25" customWidth="1"/>
    <col min="7685" max="7685" width="13.375" style="25" customWidth="1"/>
    <col min="7686" max="7686" width="11.5" style="25" customWidth="1"/>
    <col min="7687" max="7687" width="12.75" style="25" bestFit="1" customWidth="1"/>
    <col min="7688" max="7688" width="12.625" style="25" customWidth="1"/>
    <col min="7689" max="7689" width="12.5" style="25" customWidth="1"/>
    <col min="7690" max="7690" width="12.75" style="25" customWidth="1"/>
    <col min="7691" max="7691" width="15" style="25" customWidth="1"/>
    <col min="7692" max="7936" width="9" style="25"/>
    <col min="7937" max="7937" width="7.875" style="25" customWidth="1"/>
    <col min="7938" max="7938" width="50.75" style="25" customWidth="1"/>
    <col min="7939" max="7939" width="13.875" style="25" customWidth="1"/>
    <col min="7940" max="7940" width="3.625" style="25" customWidth="1"/>
    <col min="7941" max="7941" width="13.375" style="25" customWidth="1"/>
    <col min="7942" max="7942" width="11.5" style="25" customWidth="1"/>
    <col min="7943" max="7943" width="12.75" style="25" bestFit="1" customWidth="1"/>
    <col min="7944" max="7944" width="12.625" style="25" customWidth="1"/>
    <col min="7945" max="7945" width="12.5" style="25" customWidth="1"/>
    <col min="7946" max="7946" width="12.75" style="25" customWidth="1"/>
    <col min="7947" max="7947" width="15" style="25" customWidth="1"/>
    <col min="7948" max="8192" width="9" style="25"/>
    <col min="8193" max="8193" width="7.875" style="25" customWidth="1"/>
    <col min="8194" max="8194" width="50.75" style="25" customWidth="1"/>
    <col min="8195" max="8195" width="13.875" style="25" customWidth="1"/>
    <col min="8196" max="8196" width="3.625" style="25" customWidth="1"/>
    <col min="8197" max="8197" width="13.375" style="25" customWidth="1"/>
    <col min="8198" max="8198" width="11.5" style="25" customWidth="1"/>
    <col min="8199" max="8199" width="12.75" style="25" bestFit="1" customWidth="1"/>
    <col min="8200" max="8200" width="12.625" style="25" customWidth="1"/>
    <col min="8201" max="8201" width="12.5" style="25" customWidth="1"/>
    <col min="8202" max="8202" width="12.75" style="25" customWidth="1"/>
    <col min="8203" max="8203" width="15" style="25" customWidth="1"/>
    <col min="8204" max="8448" width="9" style="25"/>
    <col min="8449" max="8449" width="7.875" style="25" customWidth="1"/>
    <col min="8450" max="8450" width="50.75" style="25" customWidth="1"/>
    <col min="8451" max="8451" width="13.875" style="25" customWidth="1"/>
    <col min="8452" max="8452" width="3.625" style="25" customWidth="1"/>
    <col min="8453" max="8453" width="13.375" style="25" customWidth="1"/>
    <col min="8454" max="8454" width="11.5" style="25" customWidth="1"/>
    <col min="8455" max="8455" width="12.75" style="25" bestFit="1" customWidth="1"/>
    <col min="8456" max="8456" width="12.625" style="25" customWidth="1"/>
    <col min="8457" max="8457" width="12.5" style="25" customWidth="1"/>
    <col min="8458" max="8458" width="12.75" style="25" customWidth="1"/>
    <col min="8459" max="8459" width="15" style="25" customWidth="1"/>
    <col min="8460" max="8704" width="9" style="25"/>
    <col min="8705" max="8705" width="7.875" style="25" customWidth="1"/>
    <col min="8706" max="8706" width="50.75" style="25" customWidth="1"/>
    <col min="8707" max="8707" width="13.875" style="25" customWidth="1"/>
    <col min="8708" max="8708" width="3.625" style="25" customWidth="1"/>
    <col min="8709" max="8709" width="13.375" style="25" customWidth="1"/>
    <col min="8710" max="8710" width="11.5" style="25" customWidth="1"/>
    <col min="8711" max="8711" width="12.75" style="25" bestFit="1" customWidth="1"/>
    <col min="8712" max="8712" width="12.625" style="25" customWidth="1"/>
    <col min="8713" max="8713" width="12.5" style="25" customWidth="1"/>
    <col min="8714" max="8714" width="12.75" style="25" customWidth="1"/>
    <col min="8715" max="8715" width="15" style="25" customWidth="1"/>
    <col min="8716" max="8960" width="9" style="25"/>
    <col min="8961" max="8961" width="7.875" style="25" customWidth="1"/>
    <col min="8962" max="8962" width="50.75" style="25" customWidth="1"/>
    <col min="8963" max="8963" width="13.875" style="25" customWidth="1"/>
    <col min="8964" max="8964" width="3.625" style="25" customWidth="1"/>
    <col min="8965" max="8965" width="13.375" style="25" customWidth="1"/>
    <col min="8966" max="8966" width="11.5" style="25" customWidth="1"/>
    <col min="8967" max="8967" width="12.75" style="25" bestFit="1" customWidth="1"/>
    <col min="8968" max="8968" width="12.625" style="25" customWidth="1"/>
    <col min="8969" max="8969" width="12.5" style="25" customWidth="1"/>
    <col min="8970" max="8970" width="12.75" style="25" customWidth="1"/>
    <col min="8971" max="8971" width="15" style="25" customWidth="1"/>
    <col min="8972" max="9216" width="9" style="25"/>
    <col min="9217" max="9217" width="7.875" style="25" customWidth="1"/>
    <col min="9218" max="9218" width="50.75" style="25" customWidth="1"/>
    <col min="9219" max="9219" width="13.875" style="25" customWidth="1"/>
    <col min="9220" max="9220" width="3.625" style="25" customWidth="1"/>
    <col min="9221" max="9221" width="13.375" style="25" customWidth="1"/>
    <col min="9222" max="9222" width="11.5" style="25" customWidth="1"/>
    <col min="9223" max="9223" width="12.75" style="25" bestFit="1" customWidth="1"/>
    <col min="9224" max="9224" width="12.625" style="25" customWidth="1"/>
    <col min="9225" max="9225" width="12.5" style="25" customWidth="1"/>
    <col min="9226" max="9226" width="12.75" style="25" customWidth="1"/>
    <col min="9227" max="9227" width="15" style="25" customWidth="1"/>
    <col min="9228" max="9472" width="9" style="25"/>
    <col min="9473" max="9473" width="7.875" style="25" customWidth="1"/>
    <col min="9474" max="9474" width="50.75" style="25" customWidth="1"/>
    <col min="9475" max="9475" width="13.875" style="25" customWidth="1"/>
    <col min="9476" max="9476" width="3.625" style="25" customWidth="1"/>
    <col min="9477" max="9477" width="13.375" style="25" customWidth="1"/>
    <col min="9478" max="9478" width="11.5" style="25" customWidth="1"/>
    <col min="9479" max="9479" width="12.75" style="25" bestFit="1" customWidth="1"/>
    <col min="9480" max="9480" width="12.625" style="25" customWidth="1"/>
    <col min="9481" max="9481" width="12.5" style="25" customWidth="1"/>
    <col min="9482" max="9482" width="12.75" style="25" customWidth="1"/>
    <col min="9483" max="9483" width="15" style="25" customWidth="1"/>
    <col min="9484" max="9728" width="9" style="25"/>
    <col min="9729" max="9729" width="7.875" style="25" customWidth="1"/>
    <col min="9730" max="9730" width="50.75" style="25" customWidth="1"/>
    <col min="9731" max="9731" width="13.875" style="25" customWidth="1"/>
    <col min="9732" max="9732" width="3.625" style="25" customWidth="1"/>
    <col min="9733" max="9733" width="13.375" style="25" customWidth="1"/>
    <col min="9734" max="9734" width="11.5" style="25" customWidth="1"/>
    <col min="9735" max="9735" width="12.75" style="25" bestFit="1" customWidth="1"/>
    <col min="9736" max="9736" width="12.625" style="25" customWidth="1"/>
    <col min="9737" max="9737" width="12.5" style="25" customWidth="1"/>
    <col min="9738" max="9738" width="12.75" style="25" customWidth="1"/>
    <col min="9739" max="9739" width="15" style="25" customWidth="1"/>
    <col min="9740" max="9984" width="9" style="25"/>
    <col min="9985" max="9985" width="7.875" style="25" customWidth="1"/>
    <col min="9986" max="9986" width="50.75" style="25" customWidth="1"/>
    <col min="9987" max="9987" width="13.875" style="25" customWidth="1"/>
    <col min="9988" max="9988" width="3.625" style="25" customWidth="1"/>
    <col min="9989" max="9989" width="13.375" style="25" customWidth="1"/>
    <col min="9990" max="9990" width="11.5" style="25" customWidth="1"/>
    <col min="9991" max="9991" width="12.75" style="25" bestFit="1" customWidth="1"/>
    <col min="9992" max="9992" width="12.625" style="25" customWidth="1"/>
    <col min="9993" max="9993" width="12.5" style="25" customWidth="1"/>
    <col min="9994" max="9994" width="12.75" style="25" customWidth="1"/>
    <col min="9995" max="9995" width="15" style="25" customWidth="1"/>
    <col min="9996" max="10240" width="9" style="25"/>
    <col min="10241" max="10241" width="7.875" style="25" customWidth="1"/>
    <col min="10242" max="10242" width="50.75" style="25" customWidth="1"/>
    <col min="10243" max="10243" width="13.875" style="25" customWidth="1"/>
    <col min="10244" max="10244" width="3.625" style="25" customWidth="1"/>
    <col min="10245" max="10245" width="13.375" style="25" customWidth="1"/>
    <col min="10246" max="10246" width="11.5" style="25" customWidth="1"/>
    <col min="10247" max="10247" width="12.75" style="25" bestFit="1" customWidth="1"/>
    <col min="10248" max="10248" width="12.625" style="25" customWidth="1"/>
    <col min="10249" max="10249" width="12.5" style="25" customWidth="1"/>
    <col min="10250" max="10250" width="12.75" style="25" customWidth="1"/>
    <col min="10251" max="10251" width="15" style="25" customWidth="1"/>
    <col min="10252" max="10496" width="9" style="25"/>
    <col min="10497" max="10497" width="7.875" style="25" customWidth="1"/>
    <col min="10498" max="10498" width="50.75" style="25" customWidth="1"/>
    <col min="10499" max="10499" width="13.875" style="25" customWidth="1"/>
    <col min="10500" max="10500" width="3.625" style="25" customWidth="1"/>
    <col min="10501" max="10501" width="13.375" style="25" customWidth="1"/>
    <col min="10502" max="10502" width="11.5" style="25" customWidth="1"/>
    <col min="10503" max="10503" width="12.75" style="25" bestFit="1" customWidth="1"/>
    <col min="10504" max="10504" width="12.625" style="25" customWidth="1"/>
    <col min="10505" max="10505" width="12.5" style="25" customWidth="1"/>
    <col min="10506" max="10506" width="12.75" style="25" customWidth="1"/>
    <col min="10507" max="10507" width="15" style="25" customWidth="1"/>
    <col min="10508" max="10752" width="9" style="25"/>
    <col min="10753" max="10753" width="7.875" style="25" customWidth="1"/>
    <col min="10754" max="10754" width="50.75" style="25" customWidth="1"/>
    <col min="10755" max="10755" width="13.875" style="25" customWidth="1"/>
    <col min="10756" max="10756" width="3.625" style="25" customWidth="1"/>
    <col min="10757" max="10757" width="13.375" style="25" customWidth="1"/>
    <col min="10758" max="10758" width="11.5" style="25" customWidth="1"/>
    <col min="10759" max="10759" width="12.75" style="25" bestFit="1" customWidth="1"/>
    <col min="10760" max="10760" width="12.625" style="25" customWidth="1"/>
    <col min="10761" max="10761" width="12.5" style="25" customWidth="1"/>
    <col min="10762" max="10762" width="12.75" style="25" customWidth="1"/>
    <col min="10763" max="10763" width="15" style="25" customWidth="1"/>
    <col min="10764" max="11008" width="9" style="25"/>
    <col min="11009" max="11009" width="7.875" style="25" customWidth="1"/>
    <col min="11010" max="11010" width="50.75" style="25" customWidth="1"/>
    <col min="11011" max="11011" width="13.875" style="25" customWidth="1"/>
    <col min="11012" max="11012" width="3.625" style="25" customWidth="1"/>
    <col min="11013" max="11013" width="13.375" style="25" customWidth="1"/>
    <col min="11014" max="11014" width="11.5" style="25" customWidth="1"/>
    <col min="11015" max="11015" width="12.75" style="25" bestFit="1" customWidth="1"/>
    <col min="11016" max="11016" width="12.625" style="25" customWidth="1"/>
    <col min="11017" max="11017" width="12.5" style="25" customWidth="1"/>
    <col min="11018" max="11018" width="12.75" style="25" customWidth="1"/>
    <col min="11019" max="11019" width="15" style="25" customWidth="1"/>
    <col min="11020" max="11264" width="9" style="25"/>
    <col min="11265" max="11265" width="7.875" style="25" customWidth="1"/>
    <col min="11266" max="11266" width="50.75" style="25" customWidth="1"/>
    <col min="11267" max="11267" width="13.875" style="25" customWidth="1"/>
    <col min="11268" max="11268" width="3.625" style="25" customWidth="1"/>
    <col min="11269" max="11269" width="13.375" style="25" customWidth="1"/>
    <col min="11270" max="11270" width="11.5" style="25" customWidth="1"/>
    <col min="11271" max="11271" width="12.75" style="25" bestFit="1" customWidth="1"/>
    <col min="11272" max="11272" width="12.625" style="25" customWidth="1"/>
    <col min="11273" max="11273" width="12.5" style="25" customWidth="1"/>
    <col min="11274" max="11274" width="12.75" style="25" customWidth="1"/>
    <col min="11275" max="11275" width="15" style="25" customWidth="1"/>
    <col min="11276" max="11520" width="9" style="25"/>
    <col min="11521" max="11521" width="7.875" style="25" customWidth="1"/>
    <col min="11522" max="11522" width="50.75" style="25" customWidth="1"/>
    <col min="11523" max="11523" width="13.875" style="25" customWidth="1"/>
    <col min="11524" max="11524" width="3.625" style="25" customWidth="1"/>
    <col min="11525" max="11525" width="13.375" style="25" customWidth="1"/>
    <col min="11526" max="11526" width="11.5" style="25" customWidth="1"/>
    <col min="11527" max="11527" width="12.75" style="25" bestFit="1" customWidth="1"/>
    <col min="11528" max="11528" width="12.625" style="25" customWidth="1"/>
    <col min="11529" max="11529" width="12.5" style="25" customWidth="1"/>
    <col min="11530" max="11530" width="12.75" style="25" customWidth="1"/>
    <col min="11531" max="11531" width="15" style="25" customWidth="1"/>
    <col min="11532" max="11776" width="9" style="25"/>
    <col min="11777" max="11777" width="7.875" style="25" customWidth="1"/>
    <col min="11778" max="11778" width="50.75" style="25" customWidth="1"/>
    <col min="11779" max="11779" width="13.875" style="25" customWidth="1"/>
    <col min="11780" max="11780" width="3.625" style="25" customWidth="1"/>
    <col min="11781" max="11781" width="13.375" style="25" customWidth="1"/>
    <col min="11782" max="11782" width="11.5" style="25" customWidth="1"/>
    <col min="11783" max="11783" width="12.75" style="25" bestFit="1" customWidth="1"/>
    <col min="11784" max="11784" width="12.625" style="25" customWidth="1"/>
    <col min="11785" max="11785" width="12.5" style="25" customWidth="1"/>
    <col min="11786" max="11786" width="12.75" style="25" customWidth="1"/>
    <col min="11787" max="11787" width="15" style="25" customWidth="1"/>
    <col min="11788" max="12032" width="9" style="25"/>
    <col min="12033" max="12033" width="7.875" style="25" customWidth="1"/>
    <col min="12034" max="12034" width="50.75" style="25" customWidth="1"/>
    <col min="12035" max="12035" width="13.875" style="25" customWidth="1"/>
    <col min="12036" max="12036" width="3.625" style="25" customWidth="1"/>
    <col min="12037" max="12037" width="13.375" style="25" customWidth="1"/>
    <col min="12038" max="12038" width="11.5" style="25" customWidth="1"/>
    <col min="12039" max="12039" width="12.75" style="25" bestFit="1" customWidth="1"/>
    <col min="12040" max="12040" width="12.625" style="25" customWidth="1"/>
    <col min="12041" max="12041" width="12.5" style="25" customWidth="1"/>
    <col min="12042" max="12042" width="12.75" style="25" customWidth="1"/>
    <col min="12043" max="12043" width="15" style="25" customWidth="1"/>
    <col min="12044" max="12288" width="9" style="25"/>
    <col min="12289" max="12289" width="7.875" style="25" customWidth="1"/>
    <col min="12290" max="12290" width="50.75" style="25" customWidth="1"/>
    <col min="12291" max="12291" width="13.875" style="25" customWidth="1"/>
    <col min="12292" max="12292" width="3.625" style="25" customWidth="1"/>
    <col min="12293" max="12293" width="13.375" style="25" customWidth="1"/>
    <col min="12294" max="12294" width="11.5" style="25" customWidth="1"/>
    <col min="12295" max="12295" width="12.75" style="25" bestFit="1" customWidth="1"/>
    <col min="12296" max="12296" width="12.625" style="25" customWidth="1"/>
    <col min="12297" max="12297" width="12.5" style="25" customWidth="1"/>
    <col min="12298" max="12298" width="12.75" style="25" customWidth="1"/>
    <col min="12299" max="12299" width="15" style="25" customWidth="1"/>
    <col min="12300" max="12544" width="9" style="25"/>
    <col min="12545" max="12545" width="7.875" style="25" customWidth="1"/>
    <col min="12546" max="12546" width="50.75" style="25" customWidth="1"/>
    <col min="12547" max="12547" width="13.875" style="25" customWidth="1"/>
    <col min="12548" max="12548" width="3.625" style="25" customWidth="1"/>
    <col min="12549" max="12549" width="13.375" style="25" customWidth="1"/>
    <col min="12550" max="12550" width="11.5" style="25" customWidth="1"/>
    <col min="12551" max="12551" width="12.75" style="25" bestFit="1" customWidth="1"/>
    <col min="12552" max="12552" width="12.625" style="25" customWidth="1"/>
    <col min="12553" max="12553" width="12.5" style="25" customWidth="1"/>
    <col min="12554" max="12554" width="12.75" style="25" customWidth="1"/>
    <col min="12555" max="12555" width="15" style="25" customWidth="1"/>
    <col min="12556" max="12800" width="9" style="25"/>
    <col min="12801" max="12801" width="7.875" style="25" customWidth="1"/>
    <col min="12802" max="12802" width="50.75" style="25" customWidth="1"/>
    <col min="12803" max="12803" width="13.875" style="25" customWidth="1"/>
    <col min="12804" max="12804" width="3.625" style="25" customWidth="1"/>
    <col min="12805" max="12805" width="13.375" style="25" customWidth="1"/>
    <col min="12806" max="12806" width="11.5" style="25" customWidth="1"/>
    <col min="12807" max="12807" width="12.75" style="25" bestFit="1" customWidth="1"/>
    <col min="12808" max="12808" width="12.625" style="25" customWidth="1"/>
    <col min="12809" max="12809" width="12.5" style="25" customWidth="1"/>
    <col min="12810" max="12810" width="12.75" style="25" customWidth="1"/>
    <col min="12811" max="12811" width="15" style="25" customWidth="1"/>
    <col min="12812" max="13056" width="9" style="25"/>
    <col min="13057" max="13057" width="7.875" style="25" customWidth="1"/>
    <col min="13058" max="13058" width="50.75" style="25" customWidth="1"/>
    <col min="13059" max="13059" width="13.875" style="25" customWidth="1"/>
    <col min="13060" max="13060" width="3.625" style="25" customWidth="1"/>
    <col min="13061" max="13061" width="13.375" style="25" customWidth="1"/>
    <col min="13062" max="13062" width="11.5" style="25" customWidth="1"/>
    <col min="13063" max="13063" width="12.75" style="25" bestFit="1" customWidth="1"/>
    <col min="13064" max="13064" width="12.625" style="25" customWidth="1"/>
    <col min="13065" max="13065" width="12.5" style="25" customWidth="1"/>
    <col min="13066" max="13066" width="12.75" style="25" customWidth="1"/>
    <col min="13067" max="13067" width="15" style="25" customWidth="1"/>
    <col min="13068" max="13312" width="9" style="25"/>
    <col min="13313" max="13313" width="7.875" style="25" customWidth="1"/>
    <col min="13314" max="13314" width="50.75" style="25" customWidth="1"/>
    <col min="13315" max="13315" width="13.875" style="25" customWidth="1"/>
    <col min="13316" max="13316" width="3.625" style="25" customWidth="1"/>
    <col min="13317" max="13317" width="13.375" style="25" customWidth="1"/>
    <col min="13318" max="13318" width="11.5" style="25" customWidth="1"/>
    <col min="13319" max="13319" width="12.75" style="25" bestFit="1" customWidth="1"/>
    <col min="13320" max="13320" width="12.625" style="25" customWidth="1"/>
    <col min="13321" max="13321" width="12.5" style="25" customWidth="1"/>
    <col min="13322" max="13322" width="12.75" style="25" customWidth="1"/>
    <col min="13323" max="13323" width="15" style="25" customWidth="1"/>
    <col min="13324" max="13568" width="9" style="25"/>
    <col min="13569" max="13569" width="7.875" style="25" customWidth="1"/>
    <col min="13570" max="13570" width="50.75" style="25" customWidth="1"/>
    <col min="13571" max="13571" width="13.875" style="25" customWidth="1"/>
    <col min="13572" max="13572" width="3.625" style="25" customWidth="1"/>
    <col min="13573" max="13573" width="13.375" style="25" customWidth="1"/>
    <col min="13574" max="13574" width="11.5" style="25" customWidth="1"/>
    <col min="13575" max="13575" width="12.75" style="25" bestFit="1" customWidth="1"/>
    <col min="13576" max="13576" width="12.625" style="25" customWidth="1"/>
    <col min="13577" max="13577" width="12.5" style="25" customWidth="1"/>
    <col min="13578" max="13578" width="12.75" style="25" customWidth="1"/>
    <col min="13579" max="13579" width="15" style="25" customWidth="1"/>
    <col min="13580" max="13824" width="9" style="25"/>
    <col min="13825" max="13825" width="7.875" style="25" customWidth="1"/>
    <col min="13826" max="13826" width="50.75" style="25" customWidth="1"/>
    <col min="13827" max="13827" width="13.875" style="25" customWidth="1"/>
    <col min="13828" max="13828" width="3.625" style="25" customWidth="1"/>
    <col min="13829" max="13829" width="13.375" style="25" customWidth="1"/>
    <col min="13830" max="13830" width="11.5" style="25" customWidth="1"/>
    <col min="13831" max="13831" width="12.75" style="25" bestFit="1" customWidth="1"/>
    <col min="13832" max="13832" width="12.625" style="25" customWidth="1"/>
    <col min="13833" max="13833" width="12.5" style="25" customWidth="1"/>
    <col min="13834" max="13834" width="12.75" style="25" customWidth="1"/>
    <col min="13835" max="13835" width="15" style="25" customWidth="1"/>
    <col min="13836" max="14080" width="9" style="25"/>
    <col min="14081" max="14081" width="7.875" style="25" customWidth="1"/>
    <col min="14082" max="14082" width="50.75" style="25" customWidth="1"/>
    <col min="14083" max="14083" width="13.875" style="25" customWidth="1"/>
    <col min="14084" max="14084" width="3.625" style="25" customWidth="1"/>
    <col min="14085" max="14085" width="13.375" style="25" customWidth="1"/>
    <col min="14086" max="14086" width="11.5" style="25" customWidth="1"/>
    <col min="14087" max="14087" width="12.75" style="25" bestFit="1" customWidth="1"/>
    <col min="14088" max="14088" width="12.625" style="25" customWidth="1"/>
    <col min="14089" max="14089" width="12.5" style="25" customWidth="1"/>
    <col min="14090" max="14090" width="12.75" style="25" customWidth="1"/>
    <col min="14091" max="14091" width="15" style="25" customWidth="1"/>
    <col min="14092" max="14336" width="9" style="25"/>
    <col min="14337" max="14337" width="7.875" style="25" customWidth="1"/>
    <col min="14338" max="14338" width="50.75" style="25" customWidth="1"/>
    <col min="14339" max="14339" width="13.875" style="25" customWidth="1"/>
    <col min="14340" max="14340" width="3.625" style="25" customWidth="1"/>
    <col min="14341" max="14341" width="13.375" style="25" customWidth="1"/>
    <col min="14342" max="14342" width="11.5" style="25" customWidth="1"/>
    <col min="14343" max="14343" width="12.75" style="25" bestFit="1" customWidth="1"/>
    <col min="14344" max="14344" width="12.625" style="25" customWidth="1"/>
    <col min="14345" max="14345" width="12.5" style="25" customWidth="1"/>
    <col min="14346" max="14346" width="12.75" style="25" customWidth="1"/>
    <col min="14347" max="14347" width="15" style="25" customWidth="1"/>
    <col min="14348" max="14592" width="9" style="25"/>
    <col min="14593" max="14593" width="7.875" style="25" customWidth="1"/>
    <col min="14594" max="14594" width="50.75" style="25" customWidth="1"/>
    <col min="14595" max="14595" width="13.875" style="25" customWidth="1"/>
    <col min="14596" max="14596" width="3.625" style="25" customWidth="1"/>
    <col min="14597" max="14597" width="13.375" style="25" customWidth="1"/>
    <col min="14598" max="14598" width="11.5" style="25" customWidth="1"/>
    <col min="14599" max="14599" width="12.75" style="25" bestFit="1" customWidth="1"/>
    <col min="14600" max="14600" width="12.625" style="25" customWidth="1"/>
    <col min="14601" max="14601" width="12.5" style="25" customWidth="1"/>
    <col min="14602" max="14602" width="12.75" style="25" customWidth="1"/>
    <col min="14603" max="14603" width="15" style="25" customWidth="1"/>
    <col min="14604" max="14848" width="9" style="25"/>
    <col min="14849" max="14849" width="7.875" style="25" customWidth="1"/>
    <col min="14850" max="14850" width="50.75" style="25" customWidth="1"/>
    <col min="14851" max="14851" width="13.875" style="25" customWidth="1"/>
    <col min="14852" max="14852" width="3.625" style="25" customWidth="1"/>
    <col min="14853" max="14853" width="13.375" style="25" customWidth="1"/>
    <col min="14854" max="14854" width="11.5" style="25" customWidth="1"/>
    <col min="14855" max="14855" width="12.75" style="25" bestFit="1" customWidth="1"/>
    <col min="14856" max="14856" width="12.625" style="25" customWidth="1"/>
    <col min="14857" max="14857" width="12.5" style="25" customWidth="1"/>
    <col min="14858" max="14858" width="12.75" style="25" customWidth="1"/>
    <col min="14859" max="14859" width="15" style="25" customWidth="1"/>
    <col min="14860" max="15104" width="9" style="25"/>
    <col min="15105" max="15105" width="7.875" style="25" customWidth="1"/>
    <col min="15106" max="15106" width="50.75" style="25" customWidth="1"/>
    <col min="15107" max="15107" width="13.875" style="25" customWidth="1"/>
    <col min="15108" max="15108" width="3.625" style="25" customWidth="1"/>
    <col min="15109" max="15109" width="13.375" style="25" customWidth="1"/>
    <col min="15110" max="15110" width="11.5" style="25" customWidth="1"/>
    <col min="15111" max="15111" width="12.75" style="25" bestFit="1" customWidth="1"/>
    <col min="15112" max="15112" width="12.625" style="25" customWidth="1"/>
    <col min="15113" max="15113" width="12.5" style="25" customWidth="1"/>
    <col min="15114" max="15114" width="12.75" style="25" customWidth="1"/>
    <col min="15115" max="15115" width="15" style="25" customWidth="1"/>
    <col min="15116" max="15360" width="9" style="25"/>
    <col min="15361" max="15361" width="7.875" style="25" customWidth="1"/>
    <col min="15362" max="15362" width="50.75" style="25" customWidth="1"/>
    <col min="15363" max="15363" width="13.875" style="25" customWidth="1"/>
    <col min="15364" max="15364" width="3.625" style="25" customWidth="1"/>
    <col min="15365" max="15365" width="13.375" style="25" customWidth="1"/>
    <col min="15366" max="15366" width="11.5" style="25" customWidth="1"/>
    <col min="15367" max="15367" width="12.75" style="25" bestFit="1" customWidth="1"/>
    <col min="15368" max="15368" width="12.625" style="25" customWidth="1"/>
    <col min="15369" max="15369" width="12.5" style="25" customWidth="1"/>
    <col min="15370" max="15370" width="12.75" style="25" customWidth="1"/>
    <col min="15371" max="15371" width="15" style="25" customWidth="1"/>
    <col min="15372" max="15616" width="9" style="25"/>
    <col min="15617" max="15617" width="7.875" style="25" customWidth="1"/>
    <col min="15618" max="15618" width="50.75" style="25" customWidth="1"/>
    <col min="15619" max="15619" width="13.875" style="25" customWidth="1"/>
    <col min="15620" max="15620" width="3.625" style="25" customWidth="1"/>
    <col min="15621" max="15621" width="13.375" style="25" customWidth="1"/>
    <col min="15622" max="15622" width="11.5" style="25" customWidth="1"/>
    <col min="15623" max="15623" width="12.75" style="25" bestFit="1" customWidth="1"/>
    <col min="15624" max="15624" width="12.625" style="25" customWidth="1"/>
    <col min="15625" max="15625" width="12.5" style="25" customWidth="1"/>
    <col min="15626" max="15626" width="12.75" style="25" customWidth="1"/>
    <col min="15627" max="15627" width="15" style="25" customWidth="1"/>
    <col min="15628" max="15872" width="9" style="25"/>
    <col min="15873" max="15873" width="7.875" style="25" customWidth="1"/>
    <col min="15874" max="15874" width="50.75" style="25" customWidth="1"/>
    <col min="15875" max="15875" width="13.875" style="25" customWidth="1"/>
    <col min="15876" max="15876" width="3.625" style="25" customWidth="1"/>
    <col min="15877" max="15877" width="13.375" style="25" customWidth="1"/>
    <col min="15878" max="15878" width="11.5" style="25" customWidth="1"/>
    <col min="15879" max="15879" width="12.75" style="25" bestFit="1" customWidth="1"/>
    <col min="15880" max="15880" width="12.625" style="25" customWidth="1"/>
    <col min="15881" max="15881" width="12.5" style="25" customWidth="1"/>
    <col min="15882" max="15882" width="12.75" style="25" customWidth="1"/>
    <col min="15883" max="15883" width="15" style="25" customWidth="1"/>
    <col min="15884" max="16128" width="9" style="25"/>
    <col min="16129" max="16129" width="7.875" style="25" customWidth="1"/>
    <col min="16130" max="16130" width="50.75" style="25" customWidth="1"/>
    <col min="16131" max="16131" width="13.875" style="25" customWidth="1"/>
    <col min="16132" max="16132" width="3.625" style="25" customWidth="1"/>
    <col min="16133" max="16133" width="13.375" style="25" customWidth="1"/>
    <col min="16134" max="16134" width="11.5" style="25" customWidth="1"/>
    <col min="16135" max="16135" width="12.75" style="25" bestFit="1" customWidth="1"/>
    <col min="16136" max="16136" width="12.625" style="25" customWidth="1"/>
    <col min="16137" max="16137" width="12.5" style="25" customWidth="1"/>
    <col min="16138" max="16138" width="12.75" style="25" customWidth="1"/>
    <col min="16139" max="16139" width="15" style="25" customWidth="1"/>
    <col min="16140" max="16384" width="9" style="25"/>
  </cols>
  <sheetData>
    <row r="1" spans="1:13" ht="21.75" customHeight="1" x14ac:dyDescent="0.55000000000000004">
      <c r="A1" s="258" t="s">
        <v>77</v>
      </c>
      <c r="B1" s="258"/>
      <c r="C1" s="258"/>
      <c r="D1" s="258"/>
      <c r="E1" s="258"/>
    </row>
    <row r="2" spans="1:13" ht="21.75" customHeight="1" x14ac:dyDescent="0.55000000000000004">
      <c r="A2" s="222" t="s">
        <v>16</v>
      </c>
      <c r="B2" s="222"/>
      <c r="C2" s="222"/>
      <c r="D2" s="222"/>
      <c r="E2" s="222"/>
    </row>
    <row r="3" spans="1:13" ht="21.75" customHeight="1" x14ac:dyDescent="0.55000000000000004">
      <c r="A3" s="222" t="s">
        <v>389</v>
      </c>
      <c r="B3" s="222"/>
      <c r="C3" s="222"/>
      <c r="D3" s="222"/>
      <c r="E3" s="222"/>
    </row>
    <row r="4" spans="1:13" ht="21.75" customHeight="1" x14ac:dyDescent="0.55000000000000004">
      <c r="A4" s="45"/>
      <c r="B4" s="45"/>
      <c r="C4" s="45"/>
      <c r="D4" s="45"/>
      <c r="E4" s="45"/>
    </row>
    <row r="5" spans="1:13" ht="21.75" customHeight="1" x14ac:dyDescent="0.55000000000000004">
      <c r="E5" s="36" t="s">
        <v>35</v>
      </c>
    </row>
    <row r="6" spans="1:13" ht="21.75" customHeight="1" x14ac:dyDescent="0.55000000000000004">
      <c r="A6" s="27" t="s">
        <v>52</v>
      </c>
      <c r="D6" s="26"/>
      <c r="E6" s="53">
        <v>682360.42</v>
      </c>
    </row>
    <row r="7" spans="1:13" ht="21.75" customHeight="1" x14ac:dyDescent="0.55000000000000004">
      <c r="A7" s="104" t="s">
        <v>18</v>
      </c>
      <c r="B7" s="105" t="s">
        <v>53</v>
      </c>
      <c r="C7" s="25">
        <v>0</v>
      </c>
      <c r="D7" s="26"/>
      <c r="G7" s="28" t="s">
        <v>110</v>
      </c>
      <c r="J7" s="37"/>
      <c r="M7" s="24"/>
    </row>
    <row r="8" spans="1:13" ht="21.75" customHeight="1" x14ac:dyDescent="0.55000000000000004">
      <c r="A8" s="105"/>
      <c r="B8" s="105" t="s">
        <v>55</v>
      </c>
      <c r="C8" s="57">
        <f>58046.14</f>
        <v>58046.14</v>
      </c>
      <c r="D8" s="26"/>
      <c r="G8" s="28" t="s">
        <v>87</v>
      </c>
      <c r="M8" s="24"/>
    </row>
    <row r="9" spans="1:13" ht="21.75" customHeight="1" x14ac:dyDescent="0.55000000000000004">
      <c r="A9" s="105"/>
      <c r="B9" s="105" t="s">
        <v>56</v>
      </c>
      <c r="C9" s="58">
        <f>870669</f>
        <v>870669</v>
      </c>
      <c r="D9" s="26"/>
      <c r="M9" s="24"/>
    </row>
    <row r="10" spans="1:13" ht="21.75" customHeight="1" x14ac:dyDescent="0.55000000000000004">
      <c r="A10" s="105"/>
      <c r="B10" s="105" t="s">
        <v>118</v>
      </c>
      <c r="C10" s="207">
        <v>1500</v>
      </c>
      <c r="D10" s="26"/>
      <c r="M10" s="24"/>
    </row>
    <row r="11" spans="1:13" ht="21.75" customHeight="1" x14ac:dyDescent="0.55000000000000004">
      <c r="A11" s="105"/>
      <c r="B11" s="105" t="s">
        <v>120</v>
      </c>
      <c r="C11" s="59">
        <f>5625</f>
        <v>5625</v>
      </c>
      <c r="D11" s="26"/>
      <c r="E11" s="26">
        <f>SUM(C7:C11)</f>
        <v>935840.14</v>
      </c>
      <c r="M11" s="24"/>
    </row>
    <row r="12" spans="1:13" ht="21.75" customHeight="1" x14ac:dyDescent="0.55000000000000004">
      <c r="A12" s="104"/>
      <c r="B12" s="105"/>
      <c r="C12" s="58"/>
      <c r="D12" s="26"/>
      <c r="M12" s="24"/>
    </row>
    <row r="13" spans="1:13" ht="21.75" customHeight="1" x14ac:dyDescent="0.55000000000000004">
      <c r="A13" s="104" t="s">
        <v>19</v>
      </c>
      <c r="B13" s="105" t="s">
        <v>57</v>
      </c>
      <c r="C13" s="58">
        <v>0</v>
      </c>
      <c r="D13" s="26"/>
      <c r="G13" s="25">
        <v>0</v>
      </c>
      <c r="J13" s="38"/>
      <c r="M13" s="24"/>
    </row>
    <row r="14" spans="1:13" ht="21.75" customHeight="1" x14ac:dyDescent="0.55000000000000004">
      <c r="A14" s="105"/>
      <c r="B14" s="105" t="s">
        <v>121</v>
      </c>
      <c r="C14" s="58">
        <f>132577.78</f>
        <v>132577.78</v>
      </c>
      <c r="D14" s="26"/>
      <c r="G14" s="28" t="s">
        <v>58</v>
      </c>
      <c r="M14" s="24"/>
    </row>
    <row r="15" spans="1:13" ht="21.75" customHeight="1" x14ac:dyDescent="0.55000000000000004">
      <c r="A15" s="105"/>
      <c r="B15" s="105" t="s">
        <v>61</v>
      </c>
      <c r="C15" s="58">
        <f>61767.74</f>
        <v>61767.74</v>
      </c>
      <c r="D15" s="26"/>
      <c r="G15" s="28" t="s">
        <v>60</v>
      </c>
      <c r="M15" s="24"/>
    </row>
    <row r="16" spans="1:13" ht="21.75" customHeight="1" x14ac:dyDescent="0.55000000000000004">
      <c r="A16" s="105"/>
      <c r="B16" s="105" t="s">
        <v>119</v>
      </c>
      <c r="C16" s="59">
        <v>1500</v>
      </c>
      <c r="D16" s="26"/>
      <c r="E16" s="26">
        <f>SUM(C13:C16)</f>
        <v>195845.52</v>
      </c>
      <c r="M16" s="24"/>
    </row>
    <row r="17" spans="1:13" ht="21.75" customHeight="1" thickBot="1" x14ac:dyDescent="0.6">
      <c r="A17" s="27" t="s">
        <v>63</v>
      </c>
      <c r="D17" s="26"/>
      <c r="E17" s="30">
        <f>E6+E11-E16</f>
        <v>1422355.04</v>
      </c>
      <c r="M17" s="24"/>
    </row>
    <row r="18" spans="1:13" ht="21.75" customHeight="1" thickTop="1" x14ac:dyDescent="0.55000000000000004">
      <c r="A18" s="27"/>
      <c r="C18" s="27"/>
      <c r="D18" s="26"/>
      <c r="E18" s="53"/>
      <c r="M18" s="24"/>
    </row>
    <row r="19" spans="1:13" ht="21.75" customHeight="1" x14ac:dyDescent="0.55000000000000004">
      <c r="D19" s="26"/>
      <c r="M19" s="24"/>
    </row>
    <row r="20" spans="1:13" ht="23.25" x14ac:dyDescent="0.55000000000000004">
      <c r="M20" s="24"/>
    </row>
    <row r="21" spans="1:13" s="1" customFormat="1" ht="24" x14ac:dyDescent="0.55000000000000004">
      <c r="C21" s="89" t="s">
        <v>50</v>
      </c>
      <c r="D21" s="88"/>
      <c r="E21" s="90"/>
      <c r="F21" s="40"/>
      <c r="G21" s="41"/>
      <c r="H21" s="40"/>
      <c r="J21" s="40"/>
    </row>
    <row r="22" spans="1:13" s="10" customFormat="1" ht="23.25" x14ac:dyDescent="0.55000000000000004">
      <c r="C22" s="211" t="s">
        <v>111</v>
      </c>
      <c r="D22" s="211"/>
      <c r="E22" s="211"/>
      <c r="F22" s="48"/>
      <c r="G22" s="42"/>
      <c r="H22" s="43"/>
      <c r="J22" s="43"/>
    </row>
    <row r="23" spans="1:13" s="10" customFormat="1" ht="23.25" x14ac:dyDescent="0.55000000000000004">
      <c r="C23" s="211" t="s">
        <v>112</v>
      </c>
      <c r="D23" s="211"/>
      <c r="E23" s="211"/>
      <c r="F23" s="48"/>
      <c r="G23" s="42"/>
      <c r="H23" s="43"/>
      <c r="J23" s="43"/>
    </row>
    <row r="24" spans="1:13" s="10" customFormat="1" ht="23.25" x14ac:dyDescent="0.55000000000000004">
      <c r="C24" s="91"/>
      <c r="D24" s="91"/>
      <c r="E24" s="91"/>
      <c r="F24" s="46"/>
      <c r="G24" s="42"/>
      <c r="H24" s="43"/>
      <c r="J24" s="43"/>
    </row>
    <row r="25" spans="1:13" s="10" customFormat="1" ht="23.25" x14ac:dyDescent="0.55000000000000004">
      <c r="C25" s="91"/>
      <c r="D25" s="91"/>
      <c r="E25" s="91"/>
      <c r="F25" s="46"/>
      <c r="G25" s="42"/>
      <c r="H25" s="43"/>
      <c r="J25" s="43"/>
    </row>
    <row r="26" spans="1:13" s="1" customFormat="1" ht="24" x14ac:dyDescent="0.55000000000000004">
      <c r="C26" s="211" t="s">
        <v>108</v>
      </c>
      <c r="D26" s="211"/>
      <c r="E26" s="211"/>
      <c r="F26" s="40"/>
      <c r="G26" s="41"/>
      <c r="H26" s="40"/>
      <c r="J26" s="40"/>
    </row>
    <row r="27" spans="1:13" s="10" customFormat="1" ht="21.75" customHeight="1" x14ac:dyDescent="0.55000000000000004">
      <c r="C27" s="211" t="s">
        <v>109</v>
      </c>
      <c r="D27" s="211"/>
      <c r="E27" s="211"/>
      <c r="F27" s="43"/>
      <c r="G27" s="42"/>
      <c r="H27" s="43"/>
      <c r="J27" s="43"/>
    </row>
    <row r="28" spans="1:13" ht="21.75" customHeight="1" x14ac:dyDescent="0.55000000000000004">
      <c r="C28" s="105"/>
      <c r="D28" s="105"/>
      <c r="E28" s="105"/>
    </row>
    <row r="29" spans="1:13" ht="21.75" customHeight="1" x14ac:dyDescent="0.55000000000000004">
      <c r="C29" s="105"/>
      <c r="D29" s="105"/>
      <c r="E29" s="105"/>
    </row>
    <row r="30" spans="1:13" ht="21.75" customHeight="1" x14ac:dyDescent="0.55000000000000004">
      <c r="C30" s="211" t="s">
        <v>175</v>
      </c>
      <c r="D30" s="211"/>
      <c r="E30" s="211"/>
      <c r="F30" s="54"/>
    </row>
    <row r="31" spans="1:13" ht="21.75" customHeight="1" x14ac:dyDescent="0.55000000000000004">
      <c r="C31" s="209" t="s">
        <v>2</v>
      </c>
      <c r="D31" s="209"/>
      <c r="E31" s="209"/>
      <c r="F31" s="54"/>
    </row>
  </sheetData>
  <mergeCells count="9"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M29"/>
  <sheetViews>
    <sheetView workbookViewId="0">
      <selection activeCell="J12" sqref="J12"/>
    </sheetView>
  </sheetViews>
  <sheetFormatPr defaultRowHeight="21.75" customHeight="1" x14ac:dyDescent="0.55000000000000004"/>
  <cols>
    <col min="1" max="1" width="7.875" style="25" customWidth="1"/>
    <col min="2" max="2" width="51.25" style="25" customWidth="1"/>
    <col min="3" max="3" width="12" style="25" customWidth="1"/>
    <col min="4" max="4" width="5.125" style="25" customWidth="1"/>
    <col min="5" max="5" width="12.125" style="25" customWidth="1"/>
    <col min="6" max="6" width="2.125" style="24" customWidth="1"/>
    <col min="7" max="7" width="12.75" style="24" bestFit="1" customWidth="1"/>
    <col min="8" max="8" width="12.625" style="24" customWidth="1"/>
    <col min="9" max="9" width="12.5" style="24" customWidth="1"/>
    <col min="10" max="10" width="12.75" style="24" customWidth="1"/>
    <col min="11" max="11" width="15" style="24" customWidth="1"/>
    <col min="12" max="12" width="9" style="24"/>
    <col min="13" max="256" width="9" style="25"/>
    <col min="257" max="257" width="7.875" style="25" customWidth="1"/>
    <col min="258" max="258" width="51.25" style="25" customWidth="1"/>
    <col min="259" max="259" width="12" style="25" customWidth="1"/>
    <col min="260" max="260" width="5.125" style="25" customWidth="1"/>
    <col min="261" max="261" width="12.125" style="25" customWidth="1"/>
    <col min="262" max="262" width="2.125" style="25" customWidth="1"/>
    <col min="263" max="263" width="12.75" style="25" bestFit="1" customWidth="1"/>
    <col min="264" max="264" width="12.625" style="25" customWidth="1"/>
    <col min="265" max="265" width="12.5" style="25" customWidth="1"/>
    <col min="266" max="266" width="12.75" style="25" customWidth="1"/>
    <col min="267" max="267" width="15" style="25" customWidth="1"/>
    <col min="268" max="512" width="9" style="25"/>
    <col min="513" max="513" width="7.875" style="25" customWidth="1"/>
    <col min="514" max="514" width="51.25" style="25" customWidth="1"/>
    <col min="515" max="515" width="12" style="25" customWidth="1"/>
    <col min="516" max="516" width="5.125" style="25" customWidth="1"/>
    <col min="517" max="517" width="12.125" style="25" customWidth="1"/>
    <col min="518" max="518" width="2.125" style="25" customWidth="1"/>
    <col min="519" max="519" width="12.75" style="25" bestFit="1" customWidth="1"/>
    <col min="520" max="520" width="12.625" style="25" customWidth="1"/>
    <col min="521" max="521" width="12.5" style="25" customWidth="1"/>
    <col min="522" max="522" width="12.75" style="25" customWidth="1"/>
    <col min="523" max="523" width="15" style="25" customWidth="1"/>
    <col min="524" max="768" width="9" style="25"/>
    <col min="769" max="769" width="7.875" style="25" customWidth="1"/>
    <col min="770" max="770" width="51.25" style="25" customWidth="1"/>
    <col min="771" max="771" width="12" style="25" customWidth="1"/>
    <col min="772" max="772" width="5.125" style="25" customWidth="1"/>
    <col min="773" max="773" width="12.125" style="25" customWidth="1"/>
    <col min="774" max="774" width="2.125" style="25" customWidth="1"/>
    <col min="775" max="775" width="12.75" style="25" bestFit="1" customWidth="1"/>
    <col min="776" max="776" width="12.625" style="25" customWidth="1"/>
    <col min="777" max="777" width="12.5" style="25" customWidth="1"/>
    <col min="778" max="778" width="12.75" style="25" customWidth="1"/>
    <col min="779" max="779" width="15" style="25" customWidth="1"/>
    <col min="780" max="1024" width="9" style="25"/>
    <col min="1025" max="1025" width="7.875" style="25" customWidth="1"/>
    <col min="1026" max="1026" width="51.25" style="25" customWidth="1"/>
    <col min="1027" max="1027" width="12" style="25" customWidth="1"/>
    <col min="1028" max="1028" width="5.125" style="25" customWidth="1"/>
    <col min="1029" max="1029" width="12.125" style="25" customWidth="1"/>
    <col min="1030" max="1030" width="2.125" style="25" customWidth="1"/>
    <col min="1031" max="1031" width="12.75" style="25" bestFit="1" customWidth="1"/>
    <col min="1032" max="1032" width="12.625" style="25" customWidth="1"/>
    <col min="1033" max="1033" width="12.5" style="25" customWidth="1"/>
    <col min="1034" max="1034" width="12.75" style="25" customWidth="1"/>
    <col min="1035" max="1035" width="15" style="25" customWidth="1"/>
    <col min="1036" max="1280" width="9" style="25"/>
    <col min="1281" max="1281" width="7.875" style="25" customWidth="1"/>
    <col min="1282" max="1282" width="51.25" style="25" customWidth="1"/>
    <col min="1283" max="1283" width="12" style="25" customWidth="1"/>
    <col min="1284" max="1284" width="5.125" style="25" customWidth="1"/>
    <col min="1285" max="1285" width="12.125" style="25" customWidth="1"/>
    <col min="1286" max="1286" width="2.125" style="25" customWidth="1"/>
    <col min="1287" max="1287" width="12.75" style="25" bestFit="1" customWidth="1"/>
    <col min="1288" max="1288" width="12.625" style="25" customWidth="1"/>
    <col min="1289" max="1289" width="12.5" style="25" customWidth="1"/>
    <col min="1290" max="1290" width="12.75" style="25" customWidth="1"/>
    <col min="1291" max="1291" width="15" style="25" customWidth="1"/>
    <col min="1292" max="1536" width="9" style="25"/>
    <col min="1537" max="1537" width="7.875" style="25" customWidth="1"/>
    <col min="1538" max="1538" width="51.25" style="25" customWidth="1"/>
    <col min="1539" max="1539" width="12" style="25" customWidth="1"/>
    <col min="1540" max="1540" width="5.125" style="25" customWidth="1"/>
    <col min="1541" max="1541" width="12.125" style="25" customWidth="1"/>
    <col min="1542" max="1542" width="2.125" style="25" customWidth="1"/>
    <col min="1543" max="1543" width="12.75" style="25" bestFit="1" customWidth="1"/>
    <col min="1544" max="1544" width="12.625" style="25" customWidth="1"/>
    <col min="1545" max="1545" width="12.5" style="25" customWidth="1"/>
    <col min="1546" max="1546" width="12.75" style="25" customWidth="1"/>
    <col min="1547" max="1547" width="15" style="25" customWidth="1"/>
    <col min="1548" max="1792" width="9" style="25"/>
    <col min="1793" max="1793" width="7.875" style="25" customWidth="1"/>
    <col min="1794" max="1794" width="51.25" style="25" customWidth="1"/>
    <col min="1795" max="1795" width="12" style="25" customWidth="1"/>
    <col min="1796" max="1796" width="5.125" style="25" customWidth="1"/>
    <col min="1797" max="1797" width="12.125" style="25" customWidth="1"/>
    <col min="1798" max="1798" width="2.125" style="25" customWidth="1"/>
    <col min="1799" max="1799" width="12.75" style="25" bestFit="1" customWidth="1"/>
    <col min="1800" max="1800" width="12.625" style="25" customWidth="1"/>
    <col min="1801" max="1801" width="12.5" style="25" customWidth="1"/>
    <col min="1802" max="1802" width="12.75" style="25" customWidth="1"/>
    <col min="1803" max="1803" width="15" style="25" customWidth="1"/>
    <col min="1804" max="2048" width="9" style="25"/>
    <col min="2049" max="2049" width="7.875" style="25" customWidth="1"/>
    <col min="2050" max="2050" width="51.25" style="25" customWidth="1"/>
    <col min="2051" max="2051" width="12" style="25" customWidth="1"/>
    <col min="2052" max="2052" width="5.125" style="25" customWidth="1"/>
    <col min="2053" max="2053" width="12.125" style="25" customWidth="1"/>
    <col min="2054" max="2054" width="2.125" style="25" customWidth="1"/>
    <col min="2055" max="2055" width="12.75" style="25" bestFit="1" customWidth="1"/>
    <col min="2056" max="2056" width="12.625" style="25" customWidth="1"/>
    <col min="2057" max="2057" width="12.5" style="25" customWidth="1"/>
    <col min="2058" max="2058" width="12.75" style="25" customWidth="1"/>
    <col min="2059" max="2059" width="15" style="25" customWidth="1"/>
    <col min="2060" max="2304" width="9" style="25"/>
    <col min="2305" max="2305" width="7.875" style="25" customWidth="1"/>
    <col min="2306" max="2306" width="51.25" style="25" customWidth="1"/>
    <col min="2307" max="2307" width="12" style="25" customWidth="1"/>
    <col min="2308" max="2308" width="5.125" style="25" customWidth="1"/>
    <col min="2309" max="2309" width="12.125" style="25" customWidth="1"/>
    <col min="2310" max="2310" width="2.125" style="25" customWidth="1"/>
    <col min="2311" max="2311" width="12.75" style="25" bestFit="1" customWidth="1"/>
    <col min="2312" max="2312" width="12.625" style="25" customWidth="1"/>
    <col min="2313" max="2313" width="12.5" style="25" customWidth="1"/>
    <col min="2314" max="2314" width="12.75" style="25" customWidth="1"/>
    <col min="2315" max="2315" width="15" style="25" customWidth="1"/>
    <col min="2316" max="2560" width="9" style="25"/>
    <col min="2561" max="2561" width="7.875" style="25" customWidth="1"/>
    <col min="2562" max="2562" width="51.25" style="25" customWidth="1"/>
    <col min="2563" max="2563" width="12" style="25" customWidth="1"/>
    <col min="2564" max="2564" width="5.125" style="25" customWidth="1"/>
    <col min="2565" max="2565" width="12.125" style="25" customWidth="1"/>
    <col min="2566" max="2566" width="2.125" style="25" customWidth="1"/>
    <col min="2567" max="2567" width="12.75" style="25" bestFit="1" customWidth="1"/>
    <col min="2568" max="2568" width="12.625" style="25" customWidth="1"/>
    <col min="2569" max="2569" width="12.5" style="25" customWidth="1"/>
    <col min="2570" max="2570" width="12.75" style="25" customWidth="1"/>
    <col min="2571" max="2571" width="15" style="25" customWidth="1"/>
    <col min="2572" max="2816" width="9" style="25"/>
    <col min="2817" max="2817" width="7.875" style="25" customWidth="1"/>
    <col min="2818" max="2818" width="51.25" style="25" customWidth="1"/>
    <col min="2819" max="2819" width="12" style="25" customWidth="1"/>
    <col min="2820" max="2820" width="5.125" style="25" customWidth="1"/>
    <col min="2821" max="2821" width="12.125" style="25" customWidth="1"/>
    <col min="2822" max="2822" width="2.125" style="25" customWidth="1"/>
    <col min="2823" max="2823" width="12.75" style="25" bestFit="1" customWidth="1"/>
    <col min="2824" max="2824" width="12.625" style="25" customWidth="1"/>
    <col min="2825" max="2825" width="12.5" style="25" customWidth="1"/>
    <col min="2826" max="2826" width="12.75" style="25" customWidth="1"/>
    <col min="2827" max="2827" width="15" style="25" customWidth="1"/>
    <col min="2828" max="3072" width="9" style="25"/>
    <col min="3073" max="3073" width="7.875" style="25" customWidth="1"/>
    <col min="3074" max="3074" width="51.25" style="25" customWidth="1"/>
    <col min="3075" max="3075" width="12" style="25" customWidth="1"/>
    <col min="3076" max="3076" width="5.125" style="25" customWidth="1"/>
    <col min="3077" max="3077" width="12.125" style="25" customWidth="1"/>
    <col min="3078" max="3078" width="2.125" style="25" customWidth="1"/>
    <col min="3079" max="3079" width="12.75" style="25" bestFit="1" customWidth="1"/>
    <col min="3080" max="3080" width="12.625" style="25" customWidth="1"/>
    <col min="3081" max="3081" width="12.5" style="25" customWidth="1"/>
    <col min="3082" max="3082" width="12.75" style="25" customWidth="1"/>
    <col min="3083" max="3083" width="15" style="25" customWidth="1"/>
    <col min="3084" max="3328" width="9" style="25"/>
    <col min="3329" max="3329" width="7.875" style="25" customWidth="1"/>
    <col min="3330" max="3330" width="51.25" style="25" customWidth="1"/>
    <col min="3331" max="3331" width="12" style="25" customWidth="1"/>
    <col min="3332" max="3332" width="5.125" style="25" customWidth="1"/>
    <col min="3333" max="3333" width="12.125" style="25" customWidth="1"/>
    <col min="3334" max="3334" width="2.125" style="25" customWidth="1"/>
    <col min="3335" max="3335" width="12.75" style="25" bestFit="1" customWidth="1"/>
    <col min="3336" max="3336" width="12.625" style="25" customWidth="1"/>
    <col min="3337" max="3337" width="12.5" style="25" customWidth="1"/>
    <col min="3338" max="3338" width="12.75" style="25" customWidth="1"/>
    <col min="3339" max="3339" width="15" style="25" customWidth="1"/>
    <col min="3340" max="3584" width="9" style="25"/>
    <col min="3585" max="3585" width="7.875" style="25" customWidth="1"/>
    <col min="3586" max="3586" width="51.25" style="25" customWidth="1"/>
    <col min="3587" max="3587" width="12" style="25" customWidth="1"/>
    <col min="3588" max="3588" width="5.125" style="25" customWidth="1"/>
    <col min="3589" max="3589" width="12.125" style="25" customWidth="1"/>
    <col min="3590" max="3590" width="2.125" style="25" customWidth="1"/>
    <col min="3591" max="3591" width="12.75" style="25" bestFit="1" customWidth="1"/>
    <col min="3592" max="3592" width="12.625" style="25" customWidth="1"/>
    <col min="3593" max="3593" width="12.5" style="25" customWidth="1"/>
    <col min="3594" max="3594" width="12.75" style="25" customWidth="1"/>
    <col min="3595" max="3595" width="15" style="25" customWidth="1"/>
    <col min="3596" max="3840" width="9" style="25"/>
    <col min="3841" max="3841" width="7.875" style="25" customWidth="1"/>
    <col min="3842" max="3842" width="51.25" style="25" customWidth="1"/>
    <col min="3843" max="3843" width="12" style="25" customWidth="1"/>
    <col min="3844" max="3844" width="5.125" style="25" customWidth="1"/>
    <col min="3845" max="3845" width="12.125" style="25" customWidth="1"/>
    <col min="3846" max="3846" width="2.125" style="25" customWidth="1"/>
    <col min="3847" max="3847" width="12.75" style="25" bestFit="1" customWidth="1"/>
    <col min="3848" max="3848" width="12.625" style="25" customWidth="1"/>
    <col min="3849" max="3849" width="12.5" style="25" customWidth="1"/>
    <col min="3850" max="3850" width="12.75" style="25" customWidth="1"/>
    <col min="3851" max="3851" width="15" style="25" customWidth="1"/>
    <col min="3852" max="4096" width="9" style="25"/>
    <col min="4097" max="4097" width="7.875" style="25" customWidth="1"/>
    <col min="4098" max="4098" width="51.25" style="25" customWidth="1"/>
    <col min="4099" max="4099" width="12" style="25" customWidth="1"/>
    <col min="4100" max="4100" width="5.125" style="25" customWidth="1"/>
    <col min="4101" max="4101" width="12.125" style="25" customWidth="1"/>
    <col min="4102" max="4102" width="2.125" style="25" customWidth="1"/>
    <col min="4103" max="4103" width="12.75" style="25" bestFit="1" customWidth="1"/>
    <col min="4104" max="4104" width="12.625" style="25" customWidth="1"/>
    <col min="4105" max="4105" width="12.5" style="25" customWidth="1"/>
    <col min="4106" max="4106" width="12.75" style="25" customWidth="1"/>
    <col min="4107" max="4107" width="15" style="25" customWidth="1"/>
    <col min="4108" max="4352" width="9" style="25"/>
    <col min="4353" max="4353" width="7.875" style="25" customWidth="1"/>
    <col min="4354" max="4354" width="51.25" style="25" customWidth="1"/>
    <col min="4355" max="4355" width="12" style="25" customWidth="1"/>
    <col min="4356" max="4356" width="5.125" style="25" customWidth="1"/>
    <col min="4357" max="4357" width="12.125" style="25" customWidth="1"/>
    <col min="4358" max="4358" width="2.125" style="25" customWidth="1"/>
    <col min="4359" max="4359" width="12.75" style="25" bestFit="1" customWidth="1"/>
    <col min="4360" max="4360" width="12.625" style="25" customWidth="1"/>
    <col min="4361" max="4361" width="12.5" style="25" customWidth="1"/>
    <col min="4362" max="4362" width="12.75" style="25" customWidth="1"/>
    <col min="4363" max="4363" width="15" style="25" customWidth="1"/>
    <col min="4364" max="4608" width="9" style="25"/>
    <col min="4609" max="4609" width="7.875" style="25" customWidth="1"/>
    <col min="4610" max="4610" width="51.25" style="25" customWidth="1"/>
    <col min="4611" max="4611" width="12" style="25" customWidth="1"/>
    <col min="4612" max="4612" width="5.125" style="25" customWidth="1"/>
    <col min="4613" max="4613" width="12.125" style="25" customWidth="1"/>
    <col min="4614" max="4614" width="2.125" style="25" customWidth="1"/>
    <col min="4615" max="4615" width="12.75" style="25" bestFit="1" customWidth="1"/>
    <col min="4616" max="4616" width="12.625" style="25" customWidth="1"/>
    <col min="4617" max="4617" width="12.5" style="25" customWidth="1"/>
    <col min="4618" max="4618" width="12.75" style="25" customWidth="1"/>
    <col min="4619" max="4619" width="15" style="25" customWidth="1"/>
    <col min="4620" max="4864" width="9" style="25"/>
    <col min="4865" max="4865" width="7.875" style="25" customWidth="1"/>
    <col min="4866" max="4866" width="51.25" style="25" customWidth="1"/>
    <col min="4867" max="4867" width="12" style="25" customWidth="1"/>
    <col min="4868" max="4868" width="5.125" style="25" customWidth="1"/>
    <col min="4869" max="4869" width="12.125" style="25" customWidth="1"/>
    <col min="4870" max="4870" width="2.125" style="25" customWidth="1"/>
    <col min="4871" max="4871" width="12.75" style="25" bestFit="1" customWidth="1"/>
    <col min="4872" max="4872" width="12.625" style="25" customWidth="1"/>
    <col min="4873" max="4873" width="12.5" style="25" customWidth="1"/>
    <col min="4874" max="4874" width="12.75" style="25" customWidth="1"/>
    <col min="4875" max="4875" width="15" style="25" customWidth="1"/>
    <col min="4876" max="5120" width="9" style="25"/>
    <col min="5121" max="5121" width="7.875" style="25" customWidth="1"/>
    <col min="5122" max="5122" width="51.25" style="25" customWidth="1"/>
    <col min="5123" max="5123" width="12" style="25" customWidth="1"/>
    <col min="5124" max="5124" width="5.125" style="25" customWidth="1"/>
    <col min="5125" max="5125" width="12.125" style="25" customWidth="1"/>
    <col min="5126" max="5126" width="2.125" style="25" customWidth="1"/>
    <col min="5127" max="5127" width="12.75" style="25" bestFit="1" customWidth="1"/>
    <col min="5128" max="5128" width="12.625" style="25" customWidth="1"/>
    <col min="5129" max="5129" width="12.5" style="25" customWidth="1"/>
    <col min="5130" max="5130" width="12.75" style="25" customWidth="1"/>
    <col min="5131" max="5131" width="15" style="25" customWidth="1"/>
    <col min="5132" max="5376" width="9" style="25"/>
    <col min="5377" max="5377" width="7.875" style="25" customWidth="1"/>
    <col min="5378" max="5378" width="51.25" style="25" customWidth="1"/>
    <col min="5379" max="5379" width="12" style="25" customWidth="1"/>
    <col min="5380" max="5380" width="5.125" style="25" customWidth="1"/>
    <col min="5381" max="5381" width="12.125" style="25" customWidth="1"/>
    <col min="5382" max="5382" width="2.125" style="25" customWidth="1"/>
    <col min="5383" max="5383" width="12.75" style="25" bestFit="1" customWidth="1"/>
    <col min="5384" max="5384" width="12.625" style="25" customWidth="1"/>
    <col min="5385" max="5385" width="12.5" style="25" customWidth="1"/>
    <col min="5386" max="5386" width="12.75" style="25" customWidth="1"/>
    <col min="5387" max="5387" width="15" style="25" customWidth="1"/>
    <col min="5388" max="5632" width="9" style="25"/>
    <col min="5633" max="5633" width="7.875" style="25" customWidth="1"/>
    <col min="5634" max="5634" width="51.25" style="25" customWidth="1"/>
    <col min="5635" max="5635" width="12" style="25" customWidth="1"/>
    <col min="5636" max="5636" width="5.125" style="25" customWidth="1"/>
    <col min="5637" max="5637" width="12.125" style="25" customWidth="1"/>
    <col min="5638" max="5638" width="2.125" style="25" customWidth="1"/>
    <col min="5639" max="5639" width="12.75" style="25" bestFit="1" customWidth="1"/>
    <col min="5640" max="5640" width="12.625" style="25" customWidth="1"/>
    <col min="5641" max="5641" width="12.5" style="25" customWidth="1"/>
    <col min="5642" max="5642" width="12.75" style="25" customWidth="1"/>
    <col min="5643" max="5643" width="15" style="25" customWidth="1"/>
    <col min="5644" max="5888" width="9" style="25"/>
    <col min="5889" max="5889" width="7.875" style="25" customWidth="1"/>
    <col min="5890" max="5890" width="51.25" style="25" customWidth="1"/>
    <col min="5891" max="5891" width="12" style="25" customWidth="1"/>
    <col min="5892" max="5892" width="5.125" style="25" customWidth="1"/>
    <col min="5893" max="5893" width="12.125" style="25" customWidth="1"/>
    <col min="5894" max="5894" width="2.125" style="25" customWidth="1"/>
    <col min="5895" max="5895" width="12.75" style="25" bestFit="1" customWidth="1"/>
    <col min="5896" max="5896" width="12.625" style="25" customWidth="1"/>
    <col min="5897" max="5897" width="12.5" style="25" customWidth="1"/>
    <col min="5898" max="5898" width="12.75" style="25" customWidth="1"/>
    <col min="5899" max="5899" width="15" style="25" customWidth="1"/>
    <col min="5900" max="6144" width="9" style="25"/>
    <col min="6145" max="6145" width="7.875" style="25" customWidth="1"/>
    <col min="6146" max="6146" width="51.25" style="25" customWidth="1"/>
    <col min="6147" max="6147" width="12" style="25" customWidth="1"/>
    <col min="6148" max="6148" width="5.125" style="25" customWidth="1"/>
    <col min="6149" max="6149" width="12.125" style="25" customWidth="1"/>
    <col min="6150" max="6150" width="2.125" style="25" customWidth="1"/>
    <col min="6151" max="6151" width="12.75" style="25" bestFit="1" customWidth="1"/>
    <col min="6152" max="6152" width="12.625" style="25" customWidth="1"/>
    <col min="6153" max="6153" width="12.5" style="25" customWidth="1"/>
    <col min="6154" max="6154" width="12.75" style="25" customWidth="1"/>
    <col min="6155" max="6155" width="15" style="25" customWidth="1"/>
    <col min="6156" max="6400" width="9" style="25"/>
    <col min="6401" max="6401" width="7.875" style="25" customWidth="1"/>
    <col min="6402" max="6402" width="51.25" style="25" customWidth="1"/>
    <col min="6403" max="6403" width="12" style="25" customWidth="1"/>
    <col min="6404" max="6404" width="5.125" style="25" customWidth="1"/>
    <col min="6405" max="6405" width="12.125" style="25" customWidth="1"/>
    <col min="6406" max="6406" width="2.125" style="25" customWidth="1"/>
    <col min="6407" max="6407" width="12.75" style="25" bestFit="1" customWidth="1"/>
    <col min="6408" max="6408" width="12.625" style="25" customWidth="1"/>
    <col min="6409" max="6409" width="12.5" style="25" customWidth="1"/>
    <col min="6410" max="6410" width="12.75" style="25" customWidth="1"/>
    <col min="6411" max="6411" width="15" style="25" customWidth="1"/>
    <col min="6412" max="6656" width="9" style="25"/>
    <col min="6657" max="6657" width="7.875" style="25" customWidth="1"/>
    <col min="6658" max="6658" width="51.25" style="25" customWidth="1"/>
    <col min="6659" max="6659" width="12" style="25" customWidth="1"/>
    <col min="6660" max="6660" width="5.125" style="25" customWidth="1"/>
    <col min="6661" max="6661" width="12.125" style="25" customWidth="1"/>
    <col min="6662" max="6662" width="2.125" style="25" customWidth="1"/>
    <col min="6663" max="6663" width="12.75" style="25" bestFit="1" customWidth="1"/>
    <col min="6664" max="6664" width="12.625" style="25" customWidth="1"/>
    <col min="6665" max="6665" width="12.5" style="25" customWidth="1"/>
    <col min="6666" max="6666" width="12.75" style="25" customWidth="1"/>
    <col min="6667" max="6667" width="15" style="25" customWidth="1"/>
    <col min="6668" max="6912" width="9" style="25"/>
    <col min="6913" max="6913" width="7.875" style="25" customWidth="1"/>
    <col min="6914" max="6914" width="51.25" style="25" customWidth="1"/>
    <col min="6915" max="6915" width="12" style="25" customWidth="1"/>
    <col min="6916" max="6916" width="5.125" style="25" customWidth="1"/>
    <col min="6917" max="6917" width="12.125" style="25" customWidth="1"/>
    <col min="6918" max="6918" width="2.125" style="25" customWidth="1"/>
    <col min="6919" max="6919" width="12.75" style="25" bestFit="1" customWidth="1"/>
    <col min="6920" max="6920" width="12.625" style="25" customWidth="1"/>
    <col min="6921" max="6921" width="12.5" style="25" customWidth="1"/>
    <col min="6922" max="6922" width="12.75" style="25" customWidth="1"/>
    <col min="6923" max="6923" width="15" style="25" customWidth="1"/>
    <col min="6924" max="7168" width="9" style="25"/>
    <col min="7169" max="7169" width="7.875" style="25" customWidth="1"/>
    <col min="7170" max="7170" width="51.25" style="25" customWidth="1"/>
    <col min="7171" max="7171" width="12" style="25" customWidth="1"/>
    <col min="7172" max="7172" width="5.125" style="25" customWidth="1"/>
    <col min="7173" max="7173" width="12.125" style="25" customWidth="1"/>
    <col min="7174" max="7174" width="2.125" style="25" customWidth="1"/>
    <col min="7175" max="7175" width="12.75" style="25" bestFit="1" customWidth="1"/>
    <col min="7176" max="7176" width="12.625" style="25" customWidth="1"/>
    <col min="7177" max="7177" width="12.5" style="25" customWidth="1"/>
    <col min="7178" max="7178" width="12.75" style="25" customWidth="1"/>
    <col min="7179" max="7179" width="15" style="25" customWidth="1"/>
    <col min="7180" max="7424" width="9" style="25"/>
    <col min="7425" max="7425" width="7.875" style="25" customWidth="1"/>
    <col min="7426" max="7426" width="51.25" style="25" customWidth="1"/>
    <col min="7427" max="7427" width="12" style="25" customWidth="1"/>
    <col min="7428" max="7428" width="5.125" style="25" customWidth="1"/>
    <col min="7429" max="7429" width="12.125" style="25" customWidth="1"/>
    <col min="7430" max="7430" width="2.125" style="25" customWidth="1"/>
    <col min="7431" max="7431" width="12.75" style="25" bestFit="1" customWidth="1"/>
    <col min="7432" max="7432" width="12.625" style="25" customWidth="1"/>
    <col min="7433" max="7433" width="12.5" style="25" customWidth="1"/>
    <col min="7434" max="7434" width="12.75" style="25" customWidth="1"/>
    <col min="7435" max="7435" width="15" style="25" customWidth="1"/>
    <col min="7436" max="7680" width="9" style="25"/>
    <col min="7681" max="7681" width="7.875" style="25" customWidth="1"/>
    <col min="7682" max="7682" width="51.25" style="25" customWidth="1"/>
    <col min="7683" max="7683" width="12" style="25" customWidth="1"/>
    <col min="7684" max="7684" width="5.125" style="25" customWidth="1"/>
    <col min="7685" max="7685" width="12.125" style="25" customWidth="1"/>
    <col min="7686" max="7686" width="2.125" style="25" customWidth="1"/>
    <col min="7687" max="7687" width="12.75" style="25" bestFit="1" customWidth="1"/>
    <col min="7688" max="7688" width="12.625" style="25" customWidth="1"/>
    <col min="7689" max="7689" width="12.5" style="25" customWidth="1"/>
    <col min="7690" max="7690" width="12.75" style="25" customWidth="1"/>
    <col min="7691" max="7691" width="15" style="25" customWidth="1"/>
    <col min="7692" max="7936" width="9" style="25"/>
    <col min="7937" max="7937" width="7.875" style="25" customWidth="1"/>
    <col min="7938" max="7938" width="51.25" style="25" customWidth="1"/>
    <col min="7939" max="7939" width="12" style="25" customWidth="1"/>
    <col min="7940" max="7940" width="5.125" style="25" customWidth="1"/>
    <col min="7941" max="7941" width="12.125" style="25" customWidth="1"/>
    <col min="7942" max="7942" width="2.125" style="25" customWidth="1"/>
    <col min="7943" max="7943" width="12.75" style="25" bestFit="1" customWidth="1"/>
    <col min="7944" max="7944" width="12.625" style="25" customWidth="1"/>
    <col min="7945" max="7945" width="12.5" style="25" customWidth="1"/>
    <col min="7946" max="7946" width="12.75" style="25" customWidth="1"/>
    <col min="7947" max="7947" width="15" style="25" customWidth="1"/>
    <col min="7948" max="8192" width="9" style="25"/>
    <col min="8193" max="8193" width="7.875" style="25" customWidth="1"/>
    <col min="8194" max="8194" width="51.25" style="25" customWidth="1"/>
    <col min="8195" max="8195" width="12" style="25" customWidth="1"/>
    <col min="8196" max="8196" width="5.125" style="25" customWidth="1"/>
    <col min="8197" max="8197" width="12.125" style="25" customWidth="1"/>
    <col min="8198" max="8198" width="2.125" style="25" customWidth="1"/>
    <col min="8199" max="8199" width="12.75" style="25" bestFit="1" customWidth="1"/>
    <col min="8200" max="8200" width="12.625" style="25" customWidth="1"/>
    <col min="8201" max="8201" width="12.5" style="25" customWidth="1"/>
    <col min="8202" max="8202" width="12.75" style="25" customWidth="1"/>
    <col min="8203" max="8203" width="15" style="25" customWidth="1"/>
    <col min="8204" max="8448" width="9" style="25"/>
    <col min="8449" max="8449" width="7.875" style="25" customWidth="1"/>
    <col min="8450" max="8450" width="51.25" style="25" customWidth="1"/>
    <col min="8451" max="8451" width="12" style="25" customWidth="1"/>
    <col min="8452" max="8452" width="5.125" style="25" customWidth="1"/>
    <col min="8453" max="8453" width="12.125" style="25" customWidth="1"/>
    <col min="8454" max="8454" width="2.125" style="25" customWidth="1"/>
    <col min="8455" max="8455" width="12.75" style="25" bestFit="1" customWidth="1"/>
    <col min="8456" max="8456" width="12.625" style="25" customWidth="1"/>
    <col min="8457" max="8457" width="12.5" style="25" customWidth="1"/>
    <col min="8458" max="8458" width="12.75" style="25" customWidth="1"/>
    <col min="8459" max="8459" width="15" style="25" customWidth="1"/>
    <col min="8460" max="8704" width="9" style="25"/>
    <col min="8705" max="8705" width="7.875" style="25" customWidth="1"/>
    <col min="8706" max="8706" width="51.25" style="25" customWidth="1"/>
    <col min="8707" max="8707" width="12" style="25" customWidth="1"/>
    <col min="8708" max="8708" width="5.125" style="25" customWidth="1"/>
    <col min="8709" max="8709" width="12.125" style="25" customWidth="1"/>
    <col min="8710" max="8710" width="2.125" style="25" customWidth="1"/>
    <col min="8711" max="8711" width="12.75" style="25" bestFit="1" customWidth="1"/>
    <col min="8712" max="8712" width="12.625" style="25" customWidth="1"/>
    <col min="8713" max="8713" width="12.5" style="25" customWidth="1"/>
    <col min="8714" max="8714" width="12.75" style="25" customWidth="1"/>
    <col min="8715" max="8715" width="15" style="25" customWidth="1"/>
    <col min="8716" max="8960" width="9" style="25"/>
    <col min="8961" max="8961" width="7.875" style="25" customWidth="1"/>
    <col min="8962" max="8962" width="51.25" style="25" customWidth="1"/>
    <col min="8963" max="8963" width="12" style="25" customWidth="1"/>
    <col min="8964" max="8964" width="5.125" style="25" customWidth="1"/>
    <col min="8965" max="8965" width="12.125" style="25" customWidth="1"/>
    <col min="8966" max="8966" width="2.125" style="25" customWidth="1"/>
    <col min="8967" max="8967" width="12.75" style="25" bestFit="1" customWidth="1"/>
    <col min="8968" max="8968" width="12.625" style="25" customWidth="1"/>
    <col min="8969" max="8969" width="12.5" style="25" customWidth="1"/>
    <col min="8970" max="8970" width="12.75" style="25" customWidth="1"/>
    <col min="8971" max="8971" width="15" style="25" customWidth="1"/>
    <col min="8972" max="9216" width="9" style="25"/>
    <col min="9217" max="9217" width="7.875" style="25" customWidth="1"/>
    <col min="9218" max="9218" width="51.25" style="25" customWidth="1"/>
    <col min="9219" max="9219" width="12" style="25" customWidth="1"/>
    <col min="9220" max="9220" width="5.125" style="25" customWidth="1"/>
    <col min="9221" max="9221" width="12.125" style="25" customWidth="1"/>
    <col min="9222" max="9222" width="2.125" style="25" customWidth="1"/>
    <col min="9223" max="9223" width="12.75" style="25" bestFit="1" customWidth="1"/>
    <col min="9224" max="9224" width="12.625" style="25" customWidth="1"/>
    <col min="9225" max="9225" width="12.5" style="25" customWidth="1"/>
    <col min="9226" max="9226" width="12.75" style="25" customWidth="1"/>
    <col min="9227" max="9227" width="15" style="25" customWidth="1"/>
    <col min="9228" max="9472" width="9" style="25"/>
    <col min="9473" max="9473" width="7.875" style="25" customWidth="1"/>
    <col min="9474" max="9474" width="51.25" style="25" customWidth="1"/>
    <col min="9475" max="9475" width="12" style="25" customWidth="1"/>
    <col min="9476" max="9476" width="5.125" style="25" customWidth="1"/>
    <col min="9477" max="9477" width="12.125" style="25" customWidth="1"/>
    <col min="9478" max="9478" width="2.125" style="25" customWidth="1"/>
    <col min="9479" max="9479" width="12.75" style="25" bestFit="1" customWidth="1"/>
    <col min="9480" max="9480" width="12.625" style="25" customWidth="1"/>
    <col min="9481" max="9481" width="12.5" style="25" customWidth="1"/>
    <col min="9482" max="9482" width="12.75" style="25" customWidth="1"/>
    <col min="9483" max="9483" width="15" style="25" customWidth="1"/>
    <col min="9484" max="9728" width="9" style="25"/>
    <col min="9729" max="9729" width="7.875" style="25" customWidth="1"/>
    <col min="9730" max="9730" width="51.25" style="25" customWidth="1"/>
    <col min="9731" max="9731" width="12" style="25" customWidth="1"/>
    <col min="9732" max="9732" width="5.125" style="25" customWidth="1"/>
    <col min="9733" max="9733" width="12.125" style="25" customWidth="1"/>
    <col min="9734" max="9734" width="2.125" style="25" customWidth="1"/>
    <col min="9735" max="9735" width="12.75" style="25" bestFit="1" customWidth="1"/>
    <col min="9736" max="9736" width="12.625" style="25" customWidth="1"/>
    <col min="9737" max="9737" width="12.5" style="25" customWidth="1"/>
    <col min="9738" max="9738" width="12.75" style="25" customWidth="1"/>
    <col min="9739" max="9739" width="15" style="25" customWidth="1"/>
    <col min="9740" max="9984" width="9" style="25"/>
    <col min="9985" max="9985" width="7.875" style="25" customWidth="1"/>
    <col min="9986" max="9986" width="51.25" style="25" customWidth="1"/>
    <col min="9987" max="9987" width="12" style="25" customWidth="1"/>
    <col min="9988" max="9988" width="5.125" style="25" customWidth="1"/>
    <col min="9989" max="9989" width="12.125" style="25" customWidth="1"/>
    <col min="9990" max="9990" width="2.125" style="25" customWidth="1"/>
    <col min="9991" max="9991" width="12.75" style="25" bestFit="1" customWidth="1"/>
    <col min="9992" max="9992" width="12.625" style="25" customWidth="1"/>
    <col min="9993" max="9993" width="12.5" style="25" customWidth="1"/>
    <col min="9994" max="9994" width="12.75" style="25" customWidth="1"/>
    <col min="9995" max="9995" width="15" style="25" customWidth="1"/>
    <col min="9996" max="10240" width="9" style="25"/>
    <col min="10241" max="10241" width="7.875" style="25" customWidth="1"/>
    <col min="10242" max="10242" width="51.25" style="25" customWidth="1"/>
    <col min="10243" max="10243" width="12" style="25" customWidth="1"/>
    <col min="10244" max="10244" width="5.125" style="25" customWidth="1"/>
    <col min="10245" max="10245" width="12.125" style="25" customWidth="1"/>
    <col min="10246" max="10246" width="2.125" style="25" customWidth="1"/>
    <col min="10247" max="10247" width="12.75" style="25" bestFit="1" customWidth="1"/>
    <col min="10248" max="10248" width="12.625" style="25" customWidth="1"/>
    <col min="10249" max="10249" width="12.5" style="25" customWidth="1"/>
    <col min="10250" max="10250" width="12.75" style="25" customWidth="1"/>
    <col min="10251" max="10251" width="15" style="25" customWidth="1"/>
    <col min="10252" max="10496" width="9" style="25"/>
    <col min="10497" max="10497" width="7.875" style="25" customWidth="1"/>
    <col min="10498" max="10498" width="51.25" style="25" customWidth="1"/>
    <col min="10499" max="10499" width="12" style="25" customWidth="1"/>
    <col min="10500" max="10500" width="5.125" style="25" customWidth="1"/>
    <col min="10501" max="10501" width="12.125" style="25" customWidth="1"/>
    <col min="10502" max="10502" width="2.125" style="25" customWidth="1"/>
    <col min="10503" max="10503" width="12.75" style="25" bestFit="1" customWidth="1"/>
    <col min="10504" max="10504" width="12.625" style="25" customWidth="1"/>
    <col min="10505" max="10505" width="12.5" style="25" customWidth="1"/>
    <col min="10506" max="10506" width="12.75" style="25" customWidth="1"/>
    <col min="10507" max="10507" width="15" style="25" customWidth="1"/>
    <col min="10508" max="10752" width="9" style="25"/>
    <col min="10753" max="10753" width="7.875" style="25" customWidth="1"/>
    <col min="10754" max="10754" width="51.25" style="25" customWidth="1"/>
    <col min="10755" max="10755" width="12" style="25" customWidth="1"/>
    <col min="10756" max="10756" width="5.125" style="25" customWidth="1"/>
    <col min="10757" max="10757" width="12.125" style="25" customWidth="1"/>
    <col min="10758" max="10758" width="2.125" style="25" customWidth="1"/>
    <col min="10759" max="10759" width="12.75" style="25" bestFit="1" customWidth="1"/>
    <col min="10760" max="10760" width="12.625" style="25" customWidth="1"/>
    <col min="10761" max="10761" width="12.5" style="25" customWidth="1"/>
    <col min="10762" max="10762" width="12.75" style="25" customWidth="1"/>
    <col min="10763" max="10763" width="15" style="25" customWidth="1"/>
    <col min="10764" max="11008" width="9" style="25"/>
    <col min="11009" max="11009" width="7.875" style="25" customWidth="1"/>
    <col min="11010" max="11010" width="51.25" style="25" customWidth="1"/>
    <col min="11011" max="11011" width="12" style="25" customWidth="1"/>
    <col min="11012" max="11012" width="5.125" style="25" customWidth="1"/>
    <col min="11013" max="11013" width="12.125" style="25" customWidth="1"/>
    <col min="11014" max="11014" width="2.125" style="25" customWidth="1"/>
    <col min="11015" max="11015" width="12.75" style="25" bestFit="1" customWidth="1"/>
    <col min="11016" max="11016" width="12.625" style="25" customWidth="1"/>
    <col min="11017" max="11017" width="12.5" style="25" customWidth="1"/>
    <col min="11018" max="11018" width="12.75" style="25" customWidth="1"/>
    <col min="11019" max="11019" width="15" style="25" customWidth="1"/>
    <col min="11020" max="11264" width="9" style="25"/>
    <col min="11265" max="11265" width="7.875" style="25" customWidth="1"/>
    <col min="11266" max="11266" width="51.25" style="25" customWidth="1"/>
    <col min="11267" max="11267" width="12" style="25" customWidth="1"/>
    <col min="11268" max="11268" width="5.125" style="25" customWidth="1"/>
    <col min="11269" max="11269" width="12.125" style="25" customWidth="1"/>
    <col min="11270" max="11270" width="2.125" style="25" customWidth="1"/>
    <col min="11271" max="11271" width="12.75" style="25" bestFit="1" customWidth="1"/>
    <col min="11272" max="11272" width="12.625" style="25" customWidth="1"/>
    <col min="11273" max="11273" width="12.5" style="25" customWidth="1"/>
    <col min="11274" max="11274" width="12.75" style="25" customWidth="1"/>
    <col min="11275" max="11275" width="15" style="25" customWidth="1"/>
    <col min="11276" max="11520" width="9" style="25"/>
    <col min="11521" max="11521" width="7.875" style="25" customWidth="1"/>
    <col min="11522" max="11522" width="51.25" style="25" customWidth="1"/>
    <col min="11523" max="11523" width="12" style="25" customWidth="1"/>
    <col min="11524" max="11524" width="5.125" style="25" customWidth="1"/>
    <col min="11525" max="11525" width="12.125" style="25" customWidth="1"/>
    <col min="11526" max="11526" width="2.125" style="25" customWidth="1"/>
    <col min="11527" max="11527" width="12.75" style="25" bestFit="1" customWidth="1"/>
    <col min="11528" max="11528" width="12.625" style="25" customWidth="1"/>
    <col min="11529" max="11529" width="12.5" style="25" customWidth="1"/>
    <col min="11530" max="11530" width="12.75" style="25" customWidth="1"/>
    <col min="11531" max="11531" width="15" style="25" customWidth="1"/>
    <col min="11532" max="11776" width="9" style="25"/>
    <col min="11777" max="11777" width="7.875" style="25" customWidth="1"/>
    <col min="11778" max="11778" width="51.25" style="25" customWidth="1"/>
    <col min="11779" max="11779" width="12" style="25" customWidth="1"/>
    <col min="11780" max="11780" width="5.125" style="25" customWidth="1"/>
    <col min="11781" max="11781" width="12.125" style="25" customWidth="1"/>
    <col min="11782" max="11782" width="2.125" style="25" customWidth="1"/>
    <col min="11783" max="11783" width="12.75" style="25" bestFit="1" customWidth="1"/>
    <col min="11784" max="11784" width="12.625" style="25" customWidth="1"/>
    <col min="11785" max="11785" width="12.5" style="25" customWidth="1"/>
    <col min="11786" max="11786" width="12.75" style="25" customWidth="1"/>
    <col min="11787" max="11787" width="15" style="25" customWidth="1"/>
    <col min="11788" max="12032" width="9" style="25"/>
    <col min="12033" max="12033" width="7.875" style="25" customWidth="1"/>
    <col min="12034" max="12034" width="51.25" style="25" customWidth="1"/>
    <col min="12035" max="12035" width="12" style="25" customWidth="1"/>
    <col min="12036" max="12036" width="5.125" style="25" customWidth="1"/>
    <col min="12037" max="12037" width="12.125" style="25" customWidth="1"/>
    <col min="12038" max="12038" width="2.125" style="25" customWidth="1"/>
    <col min="12039" max="12039" width="12.75" style="25" bestFit="1" customWidth="1"/>
    <col min="12040" max="12040" width="12.625" style="25" customWidth="1"/>
    <col min="12041" max="12041" width="12.5" style="25" customWidth="1"/>
    <col min="12042" max="12042" width="12.75" style="25" customWidth="1"/>
    <col min="12043" max="12043" width="15" style="25" customWidth="1"/>
    <col min="12044" max="12288" width="9" style="25"/>
    <col min="12289" max="12289" width="7.875" style="25" customWidth="1"/>
    <col min="12290" max="12290" width="51.25" style="25" customWidth="1"/>
    <col min="12291" max="12291" width="12" style="25" customWidth="1"/>
    <col min="12292" max="12292" width="5.125" style="25" customWidth="1"/>
    <col min="12293" max="12293" width="12.125" style="25" customWidth="1"/>
    <col min="12294" max="12294" width="2.125" style="25" customWidth="1"/>
    <col min="12295" max="12295" width="12.75" style="25" bestFit="1" customWidth="1"/>
    <col min="12296" max="12296" width="12.625" style="25" customWidth="1"/>
    <col min="12297" max="12297" width="12.5" style="25" customWidth="1"/>
    <col min="12298" max="12298" width="12.75" style="25" customWidth="1"/>
    <col min="12299" max="12299" width="15" style="25" customWidth="1"/>
    <col min="12300" max="12544" width="9" style="25"/>
    <col min="12545" max="12545" width="7.875" style="25" customWidth="1"/>
    <col min="12546" max="12546" width="51.25" style="25" customWidth="1"/>
    <col min="12547" max="12547" width="12" style="25" customWidth="1"/>
    <col min="12548" max="12548" width="5.125" style="25" customWidth="1"/>
    <col min="12549" max="12549" width="12.125" style="25" customWidth="1"/>
    <col min="12550" max="12550" width="2.125" style="25" customWidth="1"/>
    <col min="12551" max="12551" width="12.75" style="25" bestFit="1" customWidth="1"/>
    <col min="12552" max="12552" width="12.625" style="25" customWidth="1"/>
    <col min="12553" max="12553" width="12.5" style="25" customWidth="1"/>
    <col min="12554" max="12554" width="12.75" style="25" customWidth="1"/>
    <col min="12555" max="12555" width="15" style="25" customWidth="1"/>
    <col min="12556" max="12800" width="9" style="25"/>
    <col min="12801" max="12801" width="7.875" style="25" customWidth="1"/>
    <col min="12802" max="12802" width="51.25" style="25" customWidth="1"/>
    <col min="12803" max="12803" width="12" style="25" customWidth="1"/>
    <col min="12804" max="12804" width="5.125" style="25" customWidth="1"/>
    <col min="12805" max="12805" width="12.125" style="25" customWidth="1"/>
    <col min="12806" max="12806" width="2.125" style="25" customWidth="1"/>
    <col min="12807" max="12807" width="12.75" style="25" bestFit="1" customWidth="1"/>
    <col min="12808" max="12808" width="12.625" style="25" customWidth="1"/>
    <col min="12809" max="12809" width="12.5" style="25" customWidth="1"/>
    <col min="12810" max="12810" width="12.75" style="25" customWidth="1"/>
    <col min="12811" max="12811" width="15" style="25" customWidth="1"/>
    <col min="12812" max="13056" width="9" style="25"/>
    <col min="13057" max="13057" width="7.875" style="25" customWidth="1"/>
    <col min="13058" max="13058" width="51.25" style="25" customWidth="1"/>
    <col min="13059" max="13059" width="12" style="25" customWidth="1"/>
    <col min="13060" max="13060" width="5.125" style="25" customWidth="1"/>
    <col min="13061" max="13061" width="12.125" style="25" customWidth="1"/>
    <col min="13062" max="13062" width="2.125" style="25" customWidth="1"/>
    <col min="13063" max="13063" width="12.75" style="25" bestFit="1" customWidth="1"/>
    <col min="13064" max="13064" width="12.625" style="25" customWidth="1"/>
    <col min="13065" max="13065" width="12.5" style="25" customWidth="1"/>
    <col min="13066" max="13066" width="12.75" style="25" customWidth="1"/>
    <col min="13067" max="13067" width="15" style="25" customWidth="1"/>
    <col min="13068" max="13312" width="9" style="25"/>
    <col min="13313" max="13313" width="7.875" style="25" customWidth="1"/>
    <col min="13314" max="13314" width="51.25" style="25" customWidth="1"/>
    <col min="13315" max="13315" width="12" style="25" customWidth="1"/>
    <col min="13316" max="13316" width="5.125" style="25" customWidth="1"/>
    <col min="13317" max="13317" width="12.125" style="25" customWidth="1"/>
    <col min="13318" max="13318" width="2.125" style="25" customWidth="1"/>
    <col min="13319" max="13319" width="12.75" style="25" bestFit="1" customWidth="1"/>
    <col min="13320" max="13320" width="12.625" style="25" customWidth="1"/>
    <col min="13321" max="13321" width="12.5" style="25" customWidth="1"/>
    <col min="13322" max="13322" width="12.75" style="25" customWidth="1"/>
    <col min="13323" max="13323" width="15" style="25" customWidth="1"/>
    <col min="13324" max="13568" width="9" style="25"/>
    <col min="13569" max="13569" width="7.875" style="25" customWidth="1"/>
    <col min="13570" max="13570" width="51.25" style="25" customWidth="1"/>
    <col min="13571" max="13571" width="12" style="25" customWidth="1"/>
    <col min="13572" max="13572" width="5.125" style="25" customWidth="1"/>
    <col min="13573" max="13573" width="12.125" style="25" customWidth="1"/>
    <col min="13574" max="13574" width="2.125" style="25" customWidth="1"/>
    <col min="13575" max="13575" width="12.75" style="25" bestFit="1" customWidth="1"/>
    <col min="13576" max="13576" width="12.625" style="25" customWidth="1"/>
    <col min="13577" max="13577" width="12.5" style="25" customWidth="1"/>
    <col min="13578" max="13578" width="12.75" style="25" customWidth="1"/>
    <col min="13579" max="13579" width="15" style="25" customWidth="1"/>
    <col min="13580" max="13824" width="9" style="25"/>
    <col min="13825" max="13825" width="7.875" style="25" customWidth="1"/>
    <col min="13826" max="13826" width="51.25" style="25" customWidth="1"/>
    <col min="13827" max="13827" width="12" style="25" customWidth="1"/>
    <col min="13828" max="13828" width="5.125" style="25" customWidth="1"/>
    <col min="13829" max="13829" width="12.125" style="25" customWidth="1"/>
    <col min="13830" max="13830" width="2.125" style="25" customWidth="1"/>
    <col min="13831" max="13831" width="12.75" style="25" bestFit="1" customWidth="1"/>
    <col min="13832" max="13832" width="12.625" style="25" customWidth="1"/>
    <col min="13833" max="13833" width="12.5" style="25" customWidth="1"/>
    <col min="13834" max="13834" width="12.75" style="25" customWidth="1"/>
    <col min="13835" max="13835" width="15" style="25" customWidth="1"/>
    <col min="13836" max="14080" width="9" style="25"/>
    <col min="14081" max="14081" width="7.875" style="25" customWidth="1"/>
    <col min="14082" max="14082" width="51.25" style="25" customWidth="1"/>
    <col min="14083" max="14083" width="12" style="25" customWidth="1"/>
    <col min="14084" max="14084" width="5.125" style="25" customWidth="1"/>
    <col min="14085" max="14085" width="12.125" style="25" customWidth="1"/>
    <col min="14086" max="14086" width="2.125" style="25" customWidth="1"/>
    <col min="14087" max="14087" width="12.75" style="25" bestFit="1" customWidth="1"/>
    <col min="14088" max="14088" width="12.625" style="25" customWidth="1"/>
    <col min="14089" max="14089" width="12.5" style="25" customWidth="1"/>
    <col min="14090" max="14090" width="12.75" style="25" customWidth="1"/>
    <col min="14091" max="14091" width="15" style="25" customWidth="1"/>
    <col min="14092" max="14336" width="9" style="25"/>
    <col min="14337" max="14337" width="7.875" style="25" customWidth="1"/>
    <col min="14338" max="14338" width="51.25" style="25" customWidth="1"/>
    <col min="14339" max="14339" width="12" style="25" customWidth="1"/>
    <col min="14340" max="14340" width="5.125" style="25" customWidth="1"/>
    <col min="14341" max="14341" width="12.125" style="25" customWidth="1"/>
    <col min="14342" max="14342" width="2.125" style="25" customWidth="1"/>
    <col min="14343" max="14343" width="12.75" style="25" bestFit="1" customWidth="1"/>
    <col min="14344" max="14344" width="12.625" style="25" customWidth="1"/>
    <col min="14345" max="14345" width="12.5" style="25" customWidth="1"/>
    <col min="14346" max="14346" width="12.75" style="25" customWidth="1"/>
    <col min="14347" max="14347" width="15" style="25" customWidth="1"/>
    <col min="14348" max="14592" width="9" style="25"/>
    <col min="14593" max="14593" width="7.875" style="25" customWidth="1"/>
    <col min="14594" max="14594" width="51.25" style="25" customWidth="1"/>
    <col min="14595" max="14595" width="12" style="25" customWidth="1"/>
    <col min="14596" max="14596" width="5.125" style="25" customWidth="1"/>
    <col min="14597" max="14597" width="12.125" style="25" customWidth="1"/>
    <col min="14598" max="14598" width="2.125" style="25" customWidth="1"/>
    <col min="14599" max="14599" width="12.75" style="25" bestFit="1" customWidth="1"/>
    <col min="14600" max="14600" width="12.625" style="25" customWidth="1"/>
    <col min="14601" max="14601" width="12.5" style="25" customWidth="1"/>
    <col min="14602" max="14602" width="12.75" style="25" customWidth="1"/>
    <col min="14603" max="14603" width="15" style="25" customWidth="1"/>
    <col min="14604" max="14848" width="9" style="25"/>
    <col min="14849" max="14849" width="7.875" style="25" customWidth="1"/>
    <col min="14850" max="14850" width="51.25" style="25" customWidth="1"/>
    <col min="14851" max="14851" width="12" style="25" customWidth="1"/>
    <col min="14852" max="14852" width="5.125" style="25" customWidth="1"/>
    <col min="14853" max="14853" width="12.125" style="25" customWidth="1"/>
    <col min="14854" max="14854" width="2.125" style="25" customWidth="1"/>
    <col min="14855" max="14855" width="12.75" style="25" bestFit="1" customWidth="1"/>
    <col min="14856" max="14856" width="12.625" style="25" customWidth="1"/>
    <col min="14857" max="14857" width="12.5" style="25" customWidth="1"/>
    <col min="14858" max="14858" width="12.75" style="25" customWidth="1"/>
    <col min="14859" max="14859" width="15" style="25" customWidth="1"/>
    <col min="14860" max="15104" width="9" style="25"/>
    <col min="15105" max="15105" width="7.875" style="25" customWidth="1"/>
    <col min="15106" max="15106" width="51.25" style="25" customWidth="1"/>
    <col min="15107" max="15107" width="12" style="25" customWidth="1"/>
    <col min="15108" max="15108" width="5.125" style="25" customWidth="1"/>
    <col min="15109" max="15109" width="12.125" style="25" customWidth="1"/>
    <col min="15110" max="15110" width="2.125" style="25" customWidth="1"/>
    <col min="15111" max="15111" width="12.75" style="25" bestFit="1" customWidth="1"/>
    <col min="15112" max="15112" width="12.625" style="25" customWidth="1"/>
    <col min="15113" max="15113" width="12.5" style="25" customWidth="1"/>
    <col min="15114" max="15114" width="12.75" style="25" customWidth="1"/>
    <col min="15115" max="15115" width="15" style="25" customWidth="1"/>
    <col min="15116" max="15360" width="9" style="25"/>
    <col min="15361" max="15361" width="7.875" style="25" customWidth="1"/>
    <col min="15362" max="15362" width="51.25" style="25" customWidth="1"/>
    <col min="15363" max="15363" width="12" style="25" customWidth="1"/>
    <col min="15364" max="15364" width="5.125" style="25" customWidth="1"/>
    <col min="15365" max="15365" width="12.125" style="25" customWidth="1"/>
    <col min="15366" max="15366" width="2.125" style="25" customWidth="1"/>
    <col min="15367" max="15367" width="12.75" style="25" bestFit="1" customWidth="1"/>
    <col min="15368" max="15368" width="12.625" style="25" customWidth="1"/>
    <col min="15369" max="15369" width="12.5" style="25" customWidth="1"/>
    <col min="15370" max="15370" width="12.75" style="25" customWidth="1"/>
    <col min="15371" max="15371" width="15" style="25" customWidth="1"/>
    <col min="15372" max="15616" width="9" style="25"/>
    <col min="15617" max="15617" width="7.875" style="25" customWidth="1"/>
    <col min="15618" max="15618" width="51.25" style="25" customWidth="1"/>
    <col min="15619" max="15619" width="12" style="25" customWidth="1"/>
    <col min="15620" max="15620" width="5.125" style="25" customWidth="1"/>
    <col min="15621" max="15621" width="12.125" style="25" customWidth="1"/>
    <col min="15622" max="15622" width="2.125" style="25" customWidth="1"/>
    <col min="15623" max="15623" width="12.75" style="25" bestFit="1" customWidth="1"/>
    <col min="15624" max="15624" width="12.625" style="25" customWidth="1"/>
    <col min="15625" max="15625" width="12.5" style="25" customWidth="1"/>
    <col min="15626" max="15626" width="12.75" style="25" customWidth="1"/>
    <col min="15627" max="15627" width="15" style="25" customWidth="1"/>
    <col min="15628" max="15872" width="9" style="25"/>
    <col min="15873" max="15873" width="7.875" style="25" customWidth="1"/>
    <col min="15874" max="15874" width="51.25" style="25" customWidth="1"/>
    <col min="15875" max="15875" width="12" style="25" customWidth="1"/>
    <col min="15876" max="15876" width="5.125" style="25" customWidth="1"/>
    <col min="15877" max="15877" width="12.125" style="25" customWidth="1"/>
    <col min="15878" max="15878" width="2.125" style="25" customWidth="1"/>
    <col min="15879" max="15879" width="12.75" style="25" bestFit="1" customWidth="1"/>
    <col min="15880" max="15880" width="12.625" style="25" customWidth="1"/>
    <col min="15881" max="15881" width="12.5" style="25" customWidth="1"/>
    <col min="15882" max="15882" width="12.75" style="25" customWidth="1"/>
    <col min="15883" max="15883" width="15" style="25" customWidth="1"/>
    <col min="15884" max="16128" width="9" style="25"/>
    <col min="16129" max="16129" width="7.875" style="25" customWidth="1"/>
    <col min="16130" max="16130" width="51.25" style="25" customWidth="1"/>
    <col min="16131" max="16131" width="12" style="25" customWidth="1"/>
    <col min="16132" max="16132" width="5.125" style="25" customWidth="1"/>
    <col min="16133" max="16133" width="12.125" style="25" customWidth="1"/>
    <col min="16134" max="16134" width="2.125" style="25" customWidth="1"/>
    <col min="16135" max="16135" width="12.75" style="25" bestFit="1" customWidth="1"/>
    <col min="16136" max="16136" width="12.625" style="25" customWidth="1"/>
    <col min="16137" max="16137" width="12.5" style="25" customWidth="1"/>
    <col min="16138" max="16138" width="12.75" style="25" customWidth="1"/>
    <col min="16139" max="16139" width="15" style="25" customWidth="1"/>
    <col min="16140" max="16384" width="9" style="25"/>
  </cols>
  <sheetData>
    <row r="1" spans="1:13" ht="21.75" customHeight="1" x14ac:dyDescent="0.55000000000000004">
      <c r="A1" s="222" t="s">
        <v>76</v>
      </c>
      <c r="B1" s="222"/>
      <c r="C1" s="222"/>
      <c r="D1" s="222"/>
      <c r="E1" s="222"/>
    </row>
    <row r="2" spans="1:13" ht="21.75" customHeight="1" x14ac:dyDescent="0.55000000000000004">
      <c r="A2" s="222" t="s">
        <v>16</v>
      </c>
      <c r="B2" s="222"/>
      <c r="C2" s="222"/>
      <c r="D2" s="222"/>
      <c r="E2" s="222"/>
    </row>
    <row r="3" spans="1:13" ht="21.75" customHeight="1" x14ac:dyDescent="0.55000000000000004">
      <c r="A3" s="222" t="s">
        <v>389</v>
      </c>
      <c r="B3" s="222"/>
      <c r="C3" s="222"/>
      <c r="D3" s="222"/>
      <c r="E3" s="222"/>
    </row>
    <row r="4" spans="1:13" ht="21.75" customHeight="1" x14ac:dyDescent="0.55000000000000004">
      <c r="A4" s="45"/>
      <c r="B4" s="45"/>
      <c r="C4" s="45"/>
      <c r="D4" s="45"/>
      <c r="E4" s="45"/>
    </row>
    <row r="5" spans="1:13" ht="21.75" customHeight="1" x14ac:dyDescent="0.55000000000000004">
      <c r="E5" s="36" t="s">
        <v>35</v>
      </c>
    </row>
    <row r="6" spans="1:13" ht="21.75" customHeight="1" x14ac:dyDescent="0.55000000000000004">
      <c r="A6" s="27" t="s">
        <v>52</v>
      </c>
      <c r="D6" s="26"/>
      <c r="E6" s="45">
        <v>43440</v>
      </c>
    </row>
    <row r="7" spans="1:13" ht="21.75" customHeight="1" x14ac:dyDescent="0.55000000000000004">
      <c r="A7" s="104" t="s">
        <v>18</v>
      </c>
      <c r="B7" s="105" t="s">
        <v>53</v>
      </c>
      <c r="C7" s="25">
        <v>0</v>
      </c>
      <c r="D7" s="26"/>
      <c r="G7" s="28" t="s">
        <v>54</v>
      </c>
      <c r="J7" s="37"/>
      <c r="M7" s="24"/>
    </row>
    <row r="8" spans="1:13" ht="21.75" customHeight="1" x14ac:dyDescent="0.55000000000000004">
      <c r="A8" s="105"/>
      <c r="B8" s="105" t="s">
        <v>55</v>
      </c>
      <c r="C8" s="23">
        <v>0</v>
      </c>
      <c r="D8" s="26"/>
      <c r="G8" s="28"/>
      <c r="M8" s="24"/>
    </row>
    <row r="9" spans="1:13" ht="21.75" customHeight="1" x14ac:dyDescent="0.55000000000000004">
      <c r="A9" s="105"/>
      <c r="B9" s="105" t="s">
        <v>56</v>
      </c>
      <c r="C9" s="25">
        <v>0</v>
      </c>
      <c r="D9" s="26"/>
      <c r="G9" s="28"/>
      <c r="M9" s="24"/>
    </row>
    <row r="10" spans="1:13" ht="21.75" customHeight="1" x14ac:dyDescent="0.55000000000000004">
      <c r="A10" s="105"/>
      <c r="B10" s="105" t="s">
        <v>120</v>
      </c>
      <c r="C10" s="29">
        <v>0</v>
      </c>
      <c r="D10" s="26"/>
      <c r="E10" s="26">
        <f>SUM(C7:C10)</f>
        <v>0</v>
      </c>
      <c r="G10" s="28"/>
      <c r="M10" s="24"/>
    </row>
    <row r="11" spans="1:13" ht="21.75" customHeight="1" x14ac:dyDescent="0.55000000000000004">
      <c r="A11" s="104"/>
      <c r="B11" s="105"/>
      <c r="D11" s="26"/>
      <c r="G11" s="28"/>
      <c r="M11" s="24"/>
    </row>
    <row r="12" spans="1:13" ht="21.75" customHeight="1" x14ac:dyDescent="0.55000000000000004">
      <c r="A12" s="104" t="s">
        <v>19</v>
      </c>
      <c r="B12" s="105" t="s">
        <v>57</v>
      </c>
      <c r="C12" s="25">
        <v>0</v>
      </c>
      <c r="D12" s="26"/>
      <c r="G12" s="28" t="s">
        <v>58</v>
      </c>
      <c r="J12" s="38"/>
      <c r="M12" s="24"/>
    </row>
    <row r="13" spans="1:13" ht="21.75" customHeight="1" x14ac:dyDescent="0.55000000000000004">
      <c r="A13" s="105"/>
      <c r="B13" s="105" t="s">
        <v>121</v>
      </c>
      <c r="C13" s="25">
        <v>0</v>
      </c>
      <c r="D13" s="26"/>
      <c r="G13" s="28" t="s">
        <v>60</v>
      </c>
      <c r="M13" s="24"/>
    </row>
    <row r="14" spans="1:13" ht="21.75" customHeight="1" x14ac:dyDescent="0.55000000000000004">
      <c r="A14" s="105"/>
      <c r="B14" s="105" t="s">
        <v>61</v>
      </c>
      <c r="C14" s="25">
        <v>0</v>
      </c>
      <c r="D14" s="26"/>
      <c r="G14" s="28"/>
      <c r="M14" s="24"/>
    </row>
    <row r="15" spans="1:13" ht="21.75" customHeight="1" x14ac:dyDescent="0.55000000000000004">
      <c r="A15" s="105"/>
      <c r="B15" s="105" t="s">
        <v>62</v>
      </c>
      <c r="C15" s="29">
        <v>0</v>
      </c>
      <c r="D15" s="26"/>
      <c r="E15" s="26">
        <f>SUM(C12:C15)</f>
        <v>0</v>
      </c>
      <c r="M15" s="24"/>
    </row>
    <row r="16" spans="1:13" ht="21.75" customHeight="1" thickBot="1" x14ac:dyDescent="0.6">
      <c r="A16" s="27" t="s">
        <v>63</v>
      </c>
      <c r="D16" s="26"/>
      <c r="E16" s="30">
        <f>E6+E10-E15</f>
        <v>43440</v>
      </c>
      <c r="M16" s="24"/>
    </row>
    <row r="17" spans="3:13" ht="21.75" customHeight="1" thickTop="1" x14ac:dyDescent="0.55000000000000004">
      <c r="D17" s="26"/>
      <c r="M17" s="24"/>
    </row>
    <row r="18" spans="3:13" ht="21.75" customHeight="1" x14ac:dyDescent="0.55000000000000004">
      <c r="M18" s="24"/>
    </row>
    <row r="19" spans="3:13" s="1" customFormat="1" ht="24" x14ac:dyDescent="0.55000000000000004">
      <c r="C19" s="89" t="s">
        <v>50</v>
      </c>
      <c r="D19" s="88"/>
      <c r="E19" s="90"/>
      <c r="F19" s="88"/>
    </row>
    <row r="20" spans="3:13" s="10" customFormat="1" ht="23.25" x14ac:dyDescent="0.55000000000000004">
      <c r="C20" s="211" t="s">
        <v>111</v>
      </c>
      <c r="D20" s="211"/>
      <c r="E20" s="211"/>
      <c r="F20" s="211"/>
    </row>
    <row r="21" spans="3:13" s="10" customFormat="1" ht="23.25" x14ac:dyDescent="0.55000000000000004">
      <c r="C21" s="211" t="s">
        <v>112</v>
      </c>
      <c r="D21" s="211"/>
      <c r="E21" s="211"/>
      <c r="F21" s="211"/>
    </row>
    <row r="22" spans="3:13" s="10" customFormat="1" ht="23.25" x14ac:dyDescent="0.55000000000000004">
      <c r="C22" s="91"/>
      <c r="D22" s="91"/>
      <c r="E22" s="91"/>
      <c r="F22" s="91"/>
    </row>
    <row r="23" spans="3:13" s="1" customFormat="1" ht="24" x14ac:dyDescent="0.55000000000000004">
      <c r="C23" s="88"/>
      <c r="D23" s="88"/>
      <c r="E23" s="92"/>
      <c r="F23" s="88"/>
    </row>
    <row r="24" spans="3:13" s="10" customFormat="1" ht="23.25" x14ac:dyDescent="0.55000000000000004">
      <c r="C24" s="211" t="s">
        <v>108</v>
      </c>
      <c r="D24" s="211"/>
      <c r="E24" s="211"/>
      <c r="F24" s="211"/>
    </row>
    <row r="25" spans="3:13" ht="21.75" customHeight="1" x14ac:dyDescent="0.55000000000000004">
      <c r="C25" s="211" t="s">
        <v>109</v>
      </c>
      <c r="D25" s="211"/>
      <c r="E25" s="211"/>
      <c r="F25" s="211"/>
    </row>
    <row r="26" spans="3:13" ht="21.75" customHeight="1" x14ac:dyDescent="0.55000000000000004">
      <c r="C26" s="105"/>
      <c r="D26" s="105"/>
      <c r="E26" s="105"/>
      <c r="F26" s="148"/>
    </row>
    <row r="27" spans="3:13" ht="21.75" customHeight="1" x14ac:dyDescent="0.55000000000000004">
      <c r="C27" s="105"/>
      <c r="D27" s="105"/>
      <c r="E27" s="105"/>
      <c r="F27" s="148"/>
    </row>
    <row r="28" spans="3:13" ht="21.75" customHeight="1" x14ac:dyDescent="0.55000000000000004">
      <c r="C28" s="209" t="s">
        <v>175</v>
      </c>
      <c r="D28" s="209"/>
      <c r="E28" s="209"/>
      <c r="F28" s="93"/>
    </row>
    <row r="29" spans="3:13" ht="21.75" customHeight="1" x14ac:dyDescent="0.55000000000000004">
      <c r="C29" s="221" t="s">
        <v>2</v>
      </c>
      <c r="D29" s="221"/>
      <c r="E29" s="221"/>
      <c r="F29" s="148"/>
    </row>
  </sheetData>
  <mergeCells count="9">
    <mergeCell ref="C29:E29"/>
    <mergeCell ref="C28:E28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77AB-D509-406B-BCD4-2755D95BFFED}">
  <sheetPr>
    <tabColor rgb="FF00B0F0"/>
    <outlinePr summaryBelow="0"/>
  </sheetPr>
  <dimension ref="A1:K70"/>
  <sheetViews>
    <sheetView topLeftCell="A55" workbookViewId="0">
      <selection activeCell="A61" sqref="A61:J67"/>
    </sheetView>
  </sheetViews>
  <sheetFormatPr defaultRowHeight="14.25" x14ac:dyDescent="0.2"/>
  <cols>
    <col min="1" max="1" width="8.5" style="176" customWidth="1"/>
    <col min="2" max="2" width="11.875" style="176" customWidth="1"/>
    <col min="3" max="3" width="9.75" style="176" customWidth="1"/>
    <col min="4" max="4" width="11.75" style="176" customWidth="1"/>
    <col min="5" max="5" width="13.5" style="176" customWidth="1"/>
    <col min="6" max="7" width="13.375" style="176" customWidth="1"/>
    <col min="8" max="10" width="13.125" style="176" customWidth="1"/>
    <col min="11" max="11" width="3.375" style="176" customWidth="1"/>
    <col min="12" max="16384" width="9" style="176"/>
  </cols>
  <sheetData>
    <row r="1" spans="1:11" ht="27.75" customHeight="1" x14ac:dyDescent="0.2">
      <c r="A1" s="267" t="s">
        <v>122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1" ht="21.75" customHeight="1" x14ac:dyDescent="0.2">
      <c r="A2" s="268" t="s">
        <v>123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1" ht="21.75" customHeight="1" x14ac:dyDescent="0.2">
      <c r="A3" s="269" t="s">
        <v>391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1" ht="21.75" customHeight="1" x14ac:dyDescent="0.2">
      <c r="A4" s="266" t="s">
        <v>124</v>
      </c>
      <c r="B4" s="266"/>
      <c r="C4" s="266"/>
      <c r="D4" s="266"/>
      <c r="E4" s="266"/>
      <c r="F4" s="266"/>
      <c r="G4" s="266"/>
      <c r="H4" s="266"/>
      <c r="I4" s="266"/>
      <c r="J4" s="266"/>
    </row>
    <row r="5" spans="1:11" ht="18" customHeight="1" x14ac:dyDescent="0.2">
      <c r="A5" s="259" t="s">
        <v>125</v>
      </c>
      <c r="B5" s="259" t="s">
        <v>126</v>
      </c>
      <c r="C5" s="259" t="s">
        <v>127</v>
      </c>
      <c r="D5" s="259" t="s">
        <v>128</v>
      </c>
      <c r="E5" s="259" t="s">
        <v>129</v>
      </c>
      <c r="F5" s="259" t="s">
        <v>130</v>
      </c>
      <c r="G5" s="259" t="s">
        <v>131</v>
      </c>
      <c r="H5" s="259" t="s">
        <v>132</v>
      </c>
      <c r="I5" s="259"/>
      <c r="J5" s="259"/>
      <c r="K5" s="178"/>
    </row>
    <row r="6" spans="1:11" ht="18" customHeight="1" x14ac:dyDescent="0.2">
      <c r="A6" s="259"/>
      <c r="B6" s="259"/>
      <c r="C6" s="259"/>
      <c r="D6" s="259"/>
      <c r="E6" s="259"/>
      <c r="F6" s="259"/>
      <c r="G6" s="259"/>
      <c r="H6" s="193" t="s">
        <v>133</v>
      </c>
      <c r="I6" s="193"/>
      <c r="J6" s="193" t="s">
        <v>134</v>
      </c>
      <c r="K6" s="178"/>
    </row>
    <row r="7" spans="1:11" ht="18" customHeight="1" x14ac:dyDescent="0.2">
      <c r="A7" s="262" t="s">
        <v>135</v>
      </c>
      <c r="B7" s="262"/>
      <c r="C7" s="262"/>
      <c r="D7" s="262"/>
      <c r="E7" s="262"/>
      <c r="F7" s="262"/>
      <c r="G7" s="262"/>
      <c r="H7" s="262"/>
      <c r="I7" s="262"/>
      <c r="J7" s="194" t="s">
        <v>176</v>
      </c>
      <c r="K7" s="178"/>
    </row>
    <row r="8" spans="1:11" ht="18" customHeight="1" x14ac:dyDescent="0.2">
      <c r="A8" s="261" t="s">
        <v>179</v>
      </c>
      <c r="B8" s="261"/>
      <c r="C8" s="261"/>
      <c r="D8" s="261"/>
      <c r="E8" s="261"/>
      <c r="F8" s="261"/>
      <c r="G8" s="261"/>
      <c r="H8" s="261"/>
      <c r="I8" s="261"/>
      <c r="J8" s="195" t="s">
        <v>177</v>
      </c>
      <c r="K8" s="178"/>
    </row>
    <row r="9" spans="1:11" ht="18" customHeight="1" x14ac:dyDescent="0.2">
      <c r="A9" s="263" t="s">
        <v>178</v>
      </c>
      <c r="B9" s="263"/>
      <c r="C9" s="263"/>
      <c r="D9" s="263"/>
      <c r="E9" s="263"/>
      <c r="F9" s="263"/>
      <c r="G9" s="263"/>
      <c r="H9" s="196" t="s">
        <v>139</v>
      </c>
      <c r="I9" s="196" t="s">
        <v>139</v>
      </c>
      <c r="J9" s="197" t="s">
        <v>177</v>
      </c>
      <c r="K9" s="178"/>
    </row>
    <row r="10" spans="1:11" ht="18" customHeight="1" x14ac:dyDescent="0.2">
      <c r="A10" s="261" t="s">
        <v>171</v>
      </c>
      <c r="B10" s="261"/>
      <c r="C10" s="261"/>
      <c r="D10" s="261"/>
      <c r="E10" s="261"/>
      <c r="F10" s="261"/>
      <c r="G10" s="261"/>
      <c r="H10" s="261"/>
      <c r="I10" s="261"/>
      <c r="J10" s="195" t="s">
        <v>174</v>
      </c>
      <c r="K10" s="178"/>
    </row>
    <row r="11" spans="1:11" ht="18" customHeight="1" x14ac:dyDescent="0.2">
      <c r="A11" s="198" t="s">
        <v>392</v>
      </c>
      <c r="B11" s="198" t="s">
        <v>393</v>
      </c>
      <c r="C11" s="198" t="s">
        <v>140</v>
      </c>
      <c r="D11" s="198" t="s">
        <v>394</v>
      </c>
      <c r="E11" s="198" t="s">
        <v>137</v>
      </c>
      <c r="F11" s="198" t="s">
        <v>138</v>
      </c>
      <c r="G11" s="198" t="s">
        <v>138</v>
      </c>
      <c r="H11" s="199" t="s">
        <v>139</v>
      </c>
      <c r="I11" s="199" t="s">
        <v>395</v>
      </c>
      <c r="J11" s="199"/>
      <c r="K11" s="178"/>
    </row>
    <row r="12" spans="1:11" ht="18" customHeight="1" x14ac:dyDescent="0.2">
      <c r="A12" s="198"/>
      <c r="B12" s="198" t="s">
        <v>396</v>
      </c>
      <c r="C12" s="198" t="s">
        <v>140</v>
      </c>
      <c r="D12" s="198" t="s">
        <v>397</v>
      </c>
      <c r="E12" s="198" t="s">
        <v>137</v>
      </c>
      <c r="F12" s="198" t="s">
        <v>138</v>
      </c>
      <c r="G12" s="198" t="s">
        <v>138</v>
      </c>
      <c r="H12" s="199" t="s">
        <v>139</v>
      </c>
      <c r="I12" s="199" t="s">
        <v>398</v>
      </c>
      <c r="J12" s="199"/>
      <c r="K12" s="178"/>
    </row>
    <row r="13" spans="1:11" ht="18" customHeight="1" x14ac:dyDescent="0.2">
      <c r="A13" s="198"/>
      <c r="B13" s="198" t="s">
        <v>399</v>
      </c>
      <c r="C13" s="198" t="s">
        <v>140</v>
      </c>
      <c r="D13" s="198" t="s">
        <v>400</v>
      </c>
      <c r="E13" s="198" t="s">
        <v>137</v>
      </c>
      <c r="F13" s="198" t="s">
        <v>138</v>
      </c>
      <c r="G13" s="198" t="s">
        <v>138</v>
      </c>
      <c r="H13" s="199" t="s">
        <v>139</v>
      </c>
      <c r="I13" s="199" t="s">
        <v>401</v>
      </c>
      <c r="J13" s="199"/>
      <c r="K13" s="178"/>
    </row>
    <row r="14" spans="1:11" ht="18" customHeight="1" x14ac:dyDescent="0.2">
      <c r="A14" s="198"/>
      <c r="B14" s="198" t="s">
        <v>402</v>
      </c>
      <c r="C14" s="198" t="s">
        <v>136</v>
      </c>
      <c r="D14" s="198" t="s">
        <v>403</v>
      </c>
      <c r="E14" s="198" t="s">
        <v>137</v>
      </c>
      <c r="F14" s="198" t="s">
        <v>138</v>
      </c>
      <c r="G14" s="198" t="s">
        <v>138</v>
      </c>
      <c r="H14" s="199" t="s">
        <v>404</v>
      </c>
      <c r="I14" s="199" t="s">
        <v>139</v>
      </c>
      <c r="J14" s="199"/>
      <c r="K14" s="178"/>
    </row>
    <row r="15" spans="1:11" ht="18" customHeight="1" x14ac:dyDescent="0.2">
      <c r="A15" s="198"/>
      <c r="B15" s="198" t="s">
        <v>405</v>
      </c>
      <c r="C15" s="198" t="s">
        <v>136</v>
      </c>
      <c r="D15" s="198" t="s">
        <v>406</v>
      </c>
      <c r="E15" s="198" t="s">
        <v>137</v>
      </c>
      <c r="F15" s="198" t="s">
        <v>138</v>
      </c>
      <c r="G15" s="198" t="s">
        <v>138</v>
      </c>
      <c r="H15" s="199" t="s">
        <v>407</v>
      </c>
      <c r="I15" s="199" t="s">
        <v>139</v>
      </c>
      <c r="J15" s="199" t="s">
        <v>408</v>
      </c>
      <c r="K15" s="178"/>
    </row>
    <row r="16" spans="1:11" ht="18" customHeight="1" x14ac:dyDescent="0.2">
      <c r="A16" s="198" t="s">
        <v>409</v>
      </c>
      <c r="B16" s="198" t="s">
        <v>410</v>
      </c>
      <c r="C16" s="198" t="s">
        <v>411</v>
      </c>
      <c r="D16" s="198" t="s">
        <v>412</v>
      </c>
      <c r="E16" s="198" t="s">
        <v>137</v>
      </c>
      <c r="F16" s="198"/>
      <c r="G16" s="198" t="s">
        <v>138</v>
      </c>
      <c r="H16" s="199" t="s">
        <v>413</v>
      </c>
      <c r="I16" s="199" t="s">
        <v>139</v>
      </c>
      <c r="J16" s="199"/>
      <c r="K16" s="178"/>
    </row>
    <row r="17" spans="1:11" ht="18" customHeight="1" x14ac:dyDescent="0.2">
      <c r="A17" s="198"/>
      <c r="B17" s="198" t="s">
        <v>414</v>
      </c>
      <c r="C17" s="198" t="s">
        <v>411</v>
      </c>
      <c r="D17" s="198" t="s">
        <v>412</v>
      </c>
      <c r="E17" s="198" t="s">
        <v>137</v>
      </c>
      <c r="F17" s="198"/>
      <c r="G17" s="198" t="s">
        <v>138</v>
      </c>
      <c r="H17" s="199" t="s">
        <v>415</v>
      </c>
      <c r="I17" s="199" t="s">
        <v>139</v>
      </c>
      <c r="J17" s="199" t="s">
        <v>416</v>
      </c>
      <c r="K17" s="178"/>
    </row>
    <row r="18" spans="1:11" ht="18" customHeight="1" x14ac:dyDescent="0.2">
      <c r="A18" s="198" t="s">
        <v>417</v>
      </c>
      <c r="B18" s="198" t="s">
        <v>418</v>
      </c>
      <c r="C18" s="198" t="s">
        <v>411</v>
      </c>
      <c r="D18" s="198" t="s">
        <v>412</v>
      </c>
      <c r="E18" s="198" t="s">
        <v>137</v>
      </c>
      <c r="F18" s="198"/>
      <c r="G18" s="198" t="s">
        <v>138</v>
      </c>
      <c r="H18" s="199" t="s">
        <v>419</v>
      </c>
      <c r="I18" s="199" t="s">
        <v>139</v>
      </c>
      <c r="J18" s="199" t="s">
        <v>420</v>
      </c>
      <c r="K18" s="178"/>
    </row>
    <row r="19" spans="1:11" ht="18" customHeight="1" x14ac:dyDescent="0.2">
      <c r="A19" s="198" t="s">
        <v>421</v>
      </c>
      <c r="B19" s="198" t="s">
        <v>422</v>
      </c>
      <c r="C19" s="198" t="s">
        <v>136</v>
      </c>
      <c r="D19" s="198" t="s">
        <v>423</v>
      </c>
      <c r="E19" s="198" t="s">
        <v>137</v>
      </c>
      <c r="F19" s="198" t="s">
        <v>138</v>
      </c>
      <c r="G19" s="198" t="s">
        <v>138</v>
      </c>
      <c r="H19" s="199" t="s">
        <v>173</v>
      </c>
      <c r="I19" s="199" t="s">
        <v>139</v>
      </c>
      <c r="J19" s="199" t="s">
        <v>424</v>
      </c>
      <c r="K19" s="178"/>
    </row>
    <row r="20" spans="1:11" ht="18" customHeight="1" x14ac:dyDescent="0.2">
      <c r="A20" s="198" t="s">
        <v>425</v>
      </c>
      <c r="B20" s="198" t="s">
        <v>426</v>
      </c>
      <c r="C20" s="198" t="s">
        <v>140</v>
      </c>
      <c r="D20" s="198" t="s">
        <v>427</v>
      </c>
      <c r="E20" s="198" t="s">
        <v>137</v>
      </c>
      <c r="F20" s="198" t="s">
        <v>138</v>
      </c>
      <c r="G20" s="198" t="s">
        <v>138</v>
      </c>
      <c r="H20" s="199" t="s">
        <v>139</v>
      </c>
      <c r="I20" s="199" t="s">
        <v>401</v>
      </c>
      <c r="J20" s="199"/>
      <c r="K20" s="178"/>
    </row>
    <row r="21" spans="1:11" ht="18" customHeight="1" x14ac:dyDescent="0.2">
      <c r="A21" s="198"/>
      <c r="B21" s="198" t="s">
        <v>428</v>
      </c>
      <c r="C21" s="198" t="s">
        <v>140</v>
      </c>
      <c r="D21" s="198" t="s">
        <v>429</v>
      </c>
      <c r="E21" s="198" t="s">
        <v>137</v>
      </c>
      <c r="F21" s="198" t="s">
        <v>138</v>
      </c>
      <c r="G21" s="198" t="s">
        <v>138</v>
      </c>
      <c r="H21" s="199" t="s">
        <v>139</v>
      </c>
      <c r="I21" s="199" t="s">
        <v>430</v>
      </c>
      <c r="J21" s="199"/>
      <c r="K21" s="178"/>
    </row>
    <row r="22" spans="1:11" ht="18" customHeight="1" x14ac:dyDescent="0.2">
      <c r="A22" s="198"/>
      <c r="B22" s="198" t="s">
        <v>431</v>
      </c>
      <c r="C22" s="198" t="s">
        <v>140</v>
      </c>
      <c r="D22" s="198" t="s">
        <v>432</v>
      </c>
      <c r="E22" s="198" t="s">
        <v>137</v>
      </c>
      <c r="F22" s="198" t="s">
        <v>138</v>
      </c>
      <c r="G22" s="198" t="s">
        <v>138</v>
      </c>
      <c r="H22" s="199" t="s">
        <v>139</v>
      </c>
      <c r="I22" s="199" t="s">
        <v>433</v>
      </c>
      <c r="J22" s="199"/>
      <c r="K22" s="178"/>
    </row>
    <row r="23" spans="1:11" ht="18" customHeight="1" x14ac:dyDescent="0.2">
      <c r="A23" s="198"/>
      <c r="B23" s="198" t="s">
        <v>434</v>
      </c>
      <c r="C23" s="198" t="s">
        <v>136</v>
      </c>
      <c r="D23" s="198" t="s">
        <v>435</v>
      </c>
      <c r="E23" s="198" t="s">
        <v>137</v>
      </c>
      <c r="F23" s="198" t="s">
        <v>138</v>
      </c>
      <c r="G23" s="198" t="s">
        <v>138</v>
      </c>
      <c r="H23" s="199" t="s">
        <v>436</v>
      </c>
      <c r="I23" s="199" t="s">
        <v>139</v>
      </c>
      <c r="J23" s="199" t="s">
        <v>437</v>
      </c>
      <c r="K23" s="178"/>
    </row>
    <row r="24" spans="1:11" ht="18" customHeight="1" x14ac:dyDescent="0.2">
      <c r="A24" s="198" t="s">
        <v>438</v>
      </c>
      <c r="B24" s="198" t="s">
        <v>439</v>
      </c>
      <c r="C24" s="198" t="s">
        <v>140</v>
      </c>
      <c r="D24" s="198" t="s">
        <v>440</v>
      </c>
      <c r="E24" s="198" t="s">
        <v>137</v>
      </c>
      <c r="F24" s="198" t="s">
        <v>138</v>
      </c>
      <c r="G24" s="198" t="s">
        <v>138</v>
      </c>
      <c r="H24" s="199" t="s">
        <v>139</v>
      </c>
      <c r="I24" s="199" t="s">
        <v>441</v>
      </c>
      <c r="J24" s="199"/>
      <c r="K24" s="178"/>
    </row>
    <row r="25" spans="1:11" ht="18" customHeight="1" x14ac:dyDescent="0.2">
      <c r="A25" s="198"/>
      <c r="B25" s="198" t="s">
        <v>442</v>
      </c>
      <c r="C25" s="198" t="s">
        <v>411</v>
      </c>
      <c r="D25" s="198" t="s">
        <v>412</v>
      </c>
      <c r="E25" s="198" t="s">
        <v>137</v>
      </c>
      <c r="F25" s="198"/>
      <c r="G25" s="198" t="s">
        <v>138</v>
      </c>
      <c r="H25" s="199" t="s">
        <v>443</v>
      </c>
      <c r="I25" s="199" t="s">
        <v>139</v>
      </c>
      <c r="J25" s="199"/>
      <c r="K25" s="178"/>
    </row>
    <row r="26" spans="1:11" ht="18" customHeight="1" x14ac:dyDescent="0.2">
      <c r="A26" s="198"/>
      <c r="B26" s="198" t="s">
        <v>444</v>
      </c>
      <c r="C26" s="198" t="s">
        <v>411</v>
      </c>
      <c r="D26" s="198" t="s">
        <v>412</v>
      </c>
      <c r="E26" s="198" t="s">
        <v>137</v>
      </c>
      <c r="F26" s="198"/>
      <c r="G26" s="198" t="s">
        <v>138</v>
      </c>
      <c r="H26" s="199" t="s">
        <v>445</v>
      </c>
      <c r="I26" s="199" t="s">
        <v>139</v>
      </c>
      <c r="J26" s="199"/>
      <c r="K26" s="178"/>
    </row>
    <row r="27" spans="1:11" ht="18" customHeight="1" x14ac:dyDescent="0.2">
      <c r="A27" s="198"/>
      <c r="B27" s="198" t="s">
        <v>446</v>
      </c>
      <c r="C27" s="198" t="s">
        <v>136</v>
      </c>
      <c r="D27" s="198" t="s">
        <v>447</v>
      </c>
      <c r="E27" s="198" t="s">
        <v>137</v>
      </c>
      <c r="F27" s="198" t="s">
        <v>138</v>
      </c>
      <c r="G27" s="198" t="s">
        <v>138</v>
      </c>
      <c r="H27" s="199" t="s">
        <v>448</v>
      </c>
      <c r="I27" s="199" t="s">
        <v>139</v>
      </c>
      <c r="J27" s="199" t="s">
        <v>449</v>
      </c>
      <c r="K27" s="178"/>
    </row>
    <row r="28" spans="1:11" ht="18" customHeight="1" x14ac:dyDescent="0.2">
      <c r="A28" s="198" t="s">
        <v>450</v>
      </c>
      <c r="B28" s="198" t="s">
        <v>451</v>
      </c>
      <c r="C28" s="198" t="s">
        <v>140</v>
      </c>
      <c r="D28" s="198" t="s">
        <v>452</v>
      </c>
      <c r="E28" s="198" t="s">
        <v>137</v>
      </c>
      <c r="F28" s="198" t="s">
        <v>138</v>
      </c>
      <c r="G28" s="198" t="s">
        <v>138</v>
      </c>
      <c r="H28" s="199" t="s">
        <v>139</v>
      </c>
      <c r="I28" s="199" t="s">
        <v>141</v>
      </c>
      <c r="J28" s="199"/>
      <c r="K28" s="178"/>
    </row>
    <row r="29" spans="1:11" ht="18" customHeight="1" x14ac:dyDescent="0.2">
      <c r="A29" s="198"/>
      <c r="B29" s="198" t="s">
        <v>453</v>
      </c>
      <c r="C29" s="198" t="s">
        <v>140</v>
      </c>
      <c r="D29" s="198" t="s">
        <v>452</v>
      </c>
      <c r="E29" s="198" t="s">
        <v>137</v>
      </c>
      <c r="F29" s="198" t="s">
        <v>138</v>
      </c>
      <c r="G29" s="198" t="s">
        <v>138</v>
      </c>
      <c r="H29" s="199" t="s">
        <v>139</v>
      </c>
      <c r="I29" s="199" t="s">
        <v>142</v>
      </c>
      <c r="J29" s="199"/>
      <c r="K29" s="178"/>
    </row>
    <row r="30" spans="1:11" ht="18" customHeight="1" x14ac:dyDescent="0.2">
      <c r="A30" s="198"/>
      <c r="B30" s="198" t="s">
        <v>454</v>
      </c>
      <c r="C30" s="198" t="s">
        <v>136</v>
      </c>
      <c r="D30" s="198" t="s">
        <v>455</v>
      </c>
      <c r="E30" s="198" t="s">
        <v>137</v>
      </c>
      <c r="F30" s="198" t="s">
        <v>138</v>
      </c>
      <c r="G30" s="198" t="s">
        <v>138</v>
      </c>
      <c r="H30" s="199" t="s">
        <v>456</v>
      </c>
      <c r="I30" s="199" t="s">
        <v>139</v>
      </c>
      <c r="J30" s="199" t="s">
        <v>457</v>
      </c>
      <c r="K30" s="178"/>
    </row>
    <row r="31" spans="1:11" ht="18" customHeight="1" x14ac:dyDescent="0.2">
      <c r="A31" s="198" t="s">
        <v>458</v>
      </c>
      <c r="B31" s="198" t="s">
        <v>459</v>
      </c>
      <c r="C31" s="198" t="s">
        <v>136</v>
      </c>
      <c r="D31" s="198" t="s">
        <v>460</v>
      </c>
      <c r="E31" s="198" t="s">
        <v>137</v>
      </c>
      <c r="F31" s="198" t="s">
        <v>138</v>
      </c>
      <c r="G31" s="198" t="s">
        <v>138</v>
      </c>
      <c r="H31" s="199" t="s">
        <v>461</v>
      </c>
      <c r="I31" s="199" t="s">
        <v>139</v>
      </c>
      <c r="J31" s="199" t="s">
        <v>462</v>
      </c>
      <c r="K31" s="178"/>
    </row>
    <row r="32" spans="1:11" ht="18" customHeight="1" x14ac:dyDescent="0.2">
      <c r="A32" s="198" t="s">
        <v>463</v>
      </c>
      <c r="B32" s="198" t="s">
        <v>464</v>
      </c>
      <c r="C32" s="198" t="s">
        <v>140</v>
      </c>
      <c r="D32" s="198" t="s">
        <v>465</v>
      </c>
      <c r="E32" s="198" t="s">
        <v>137</v>
      </c>
      <c r="F32" s="198" t="s">
        <v>138</v>
      </c>
      <c r="G32" s="198" t="s">
        <v>138</v>
      </c>
      <c r="H32" s="199" t="s">
        <v>139</v>
      </c>
      <c r="I32" s="199" t="s">
        <v>466</v>
      </c>
      <c r="J32" s="199"/>
      <c r="K32" s="178"/>
    </row>
    <row r="33" spans="1:11" ht="18" customHeight="1" x14ac:dyDescent="0.2">
      <c r="A33" s="198"/>
      <c r="B33" s="198" t="s">
        <v>467</v>
      </c>
      <c r="C33" s="198" t="s">
        <v>136</v>
      </c>
      <c r="D33" s="198" t="s">
        <v>468</v>
      </c>
      <c r="E33" s="198" t="s">
        <v>137</v>
      </c>
      <c r="F33" s="198" t="s">
        <v>138</v>
      </c>
      <c r="G33" s="198" t="s">
        <v>138</v>
      </c>
      <c r="H33" s="199" t="s">
        <v>469</v>
      </c>
      <c r="I33" s="199" t="s">
        <v>139</v>
      </c>
      <c r="J33" s="199" t="s">
        <v>470</v>
      </c>
      <c r="K33" s="178"/>
    </row>
    <row r="34" spans="1:11" ht="18" customHeight="1" x14ac:dyDescent="0.2">
      <c r="A34" s="198" t="s">
        <v>471</v>
      </c>
      <c r="B34" s="198" t="s">
        <v>472</v>
      </c>
      <c r="C34" s="198" t="s">
        <v>140</v>
      </c>
      <c r="D34" s="198" t="s">
        <v>473</v>
      </c>
      <c r="E34" s="198" t="s">
        <v>137</v>
      </c>
      <c r="F34" s="198" t="s">
        <v>138</v>
      </c>
      <c r="G34" s="198" t="s">
        <v>138</v>
      </c>
      <c r="H34" s="199" t="s">
        <v>139</v>
      </c>
      <c r="I34" s="199" t="s">
        <v>474</v>
      </c>
      <c r="J34" s="199"/>
      <c r="K34" s="178"/>
    </row>
    <row r="35" spans="1:11" ht="18" customHeight="1" x14ac:dyDescent="0.2">
      <c r="A35" s="198"/>
      <c r="B35" s="198" t="s">
        <v>475</v>
      </c>
      <c r="C35" s="198" t="s">
        <v>140</v>
      </c>
      <c r="D35" s="198" t="s">
        <v>476</v>
      </c>
      <c r="E35" s="198" t="s">
        <v>137</v>
      </c>
      <c r="F35" s="198" t="s">
        <v>138</v>
      </c>
      <c r="G35" s="198" t="s">
        <v>138</v>
      </c>
      <c r="H35" s="199" t="s">
        <v>139</v>
      </c>
      <c r="I35" s="199" t="s">
        <v>461</v>
      </c>
      <c r="J35" s="199"/>
      <c r="K35" s="178"/>
    </row>
    <row r="36" spans="1:11" ht="18" customHeight="1" x14ac:dyDescent="0.2">
      <c r="A36" s="198"/>
      <c r="B36" s="198" t="s">
        <v>477</v>
      </c>
      <c r="C36" s="198" t="s">
        <v>136</v>
      </c>
      <c r="D36" s="198" t="s">
        <v>478</v>
      </c>
      <c r="E36" s="198" t="s">
        <v>137</v>
      </c>
      <c r="F36" s="198" t="s">
        <v>138</v>
      </c>
      <c r="G36" s="198" t="s">
        <v>138</v>
      </c>
      <c r="H36" s="199" t="s">
        <v>469</v>
      </c>
      <c r="I36" s="199" t="s">
        <v>139</v>
      </c>
      <c r="J36" s="199"/>
      <c r="K36" s="178"/>
    </row>
    <row r="37" spans="1:11" ht="18" customHeight="1" x14ac:dyDescent="0.2">
      <c r="A37" s="198"/>
      <c r="B37" s="198" t="s">
        <v>479</v>
      </c>
      <c r="C37" s="198" t="s">
        <v>136</v>
      </c>
      <c r="D37" s="198" t="s">
        <v>480</v>
      </c>
      <c r="E37" s="198" t="s">
        <v>137</v>
      </c>
      <c r="F37" s="198" t="s">
        <v>138</v>
      </c>
      <c r="G37" s="198" t="s">
        <v>138</v>
      </c>
      <c r="H37" s="199" t="s">
        <v>481</v>
      </c>
      <c r="I37" s="199" t="s">
        <v>139</v>
      </c>
      <c r="J37" s="199" t="s">
        <v>482</v>
      </c>
      <c r="K37" s="178"/>
    </row>
    <row r="38" spans="1:11" ht="18" customHeight="1" x14ac:dyDescent="0.2">
      <c r="A38" s="198" t="s">
        <v>483</v>
      </c>
      <c r="B38" s="198" t="s">
        <v>484</v>
      </c>
      <c r="C38" s="198" t="s">
        <v>140</v>
      </c>
      <c r="D38" s="198" t="s">
        <v>485</v>
      </c>
      <c r="E38" s="198" t="s">
        <v>137</v>
      </c>
      <c r="F38" s="198" t="s">
        <v>138</v>
      </c>
      <c r="G38" s="198" t="s">
        <v>138</v>
      </c>
      <c r="H38" s="199" t="s">
        <v>139</v>
      </c>
      <c r="I38" s="199" t="s">
        <v>486</v>
      </c>
      <c r="J38" s="199"/>
      <c r="K38" s="178"/>
    </row>
    <row r="39" spans="1:11" ht="18" customHeight="1" x14ac:dyDescent="0.2">
      <c r="A39" s="198"/>
      <c r="B39" s="198" t="s">
        <v>487</v>
      </c>
      <c r="C39" s="198" t="s">
        <v>140</v>
      </c>
      <c r="D39" s="198" t="s">
        <v>488</v>
      </c>
      <c r="E39" s="198" t="s">
        <v>137</v>
      </c>
      <c r="F39" s="198" t="s">
        <v>138</v>
      </c>
      <c r="G39" s="198" t="s">
        <v>138</v>
      </c>
      <c r="H39" s="199" t="s">
        <v>139</v>
      </c>
      <c r="I39" s="199" t="s">
        <v>489</v>
      </c>
      <c r="J39" s="199"/>
      <c r="K39" s="178"/>
    </row>
    <row r="40" spans="1:11" ht="18" customHeight="1" x14ac:dyDescent="0.2">
      <c r="A40" s="198"/>
      <c r="B40" s="198" t="s">
        <v>490</v>
      </c>
      <c r="C40" s="198" t="s">
        <v>140</v>
      </c>
      <c r="D40" s="198" t="s">
        <v>485</v>
      </c>
      <c r="E40" s="198" t="s">
        <v>137</v>
      </c>
      <c r="F40" s="198" t="s">
        <v>138</v>
      </c>
      <c r="G40" s="198" t="s">
        <v>138</v>
      </c>
      <c r="H40" s="199" t="s">
        <v>486</v>
      </c>
      <c r="I40" s="199" t="s">
        <v>139</v>
      </c>
      <c r="J40" s="199"/>
      <c r="K40" s="178"/>
    </row>
    <row r="41" spans="1:11" ht="18" customHeight="1" x14ac:dyDescent="0.2">
      <c r="A41" s="198"/>
      <c r="B41" s="198" t="s">
        <v>491</v>
      </c>
      <c r="C41" s="198" t="s">
        <v>140</v>
      </c>
      <c r="D41" s="198" t="s">
        <v>492</v>
      </c>
      <c r="E41" s="198" t="s">
        <v>137</v>
      </c>
      <c r="F41" s="198" t="s">
        <v>138</v>
      </c>
      <c r="G41" s="198" t="s">
        <v>138</v>
      </c>
      <c r="H41" s="199" t="s">
        <v>139</v>
      </c>
      <c r="I41" s="199" t="s">
        <v>486</v>
      </c>
      <c r="J41" s="199"/>
      <c r="K41" s="178"/>
    </row>
    <row r="42" spans="1:11" ht="18" customHeight="1" x14ac:dyDescent="0.2">
      <c r="A42" s="198"/>
      <c r="B42" s="198" t="s">
        <v>493</v>
      </c>
      <c r="C42" s="198" t="s">
        <v>411</v>
      </c>
      <c r="D42" s="198" t="s">
        <v>412</v>
      </c>
      <c r="E42" s="198" t="s">
        <v>137</v>
      </c>
      <c r="F42" s="198"/>
      <c r="G42" s="198" t="s">
        <v>138</v>
      </c>
      <c r="H42" s="199" t="s">
        <v>494</v>
      </c>
      <c r="I42" s="199" t="s">
        <v>139</v>
      </c>
      <c r="J42" s="199"/>
      <c r="K42" s="178"/>
    </row>
    <row r="43" spans="1:11" ht="18" customHeight="1" x14ac:dyDescent="0.2">
      <c r="A43" s="198"/>
      <c r="B43" s="198" t="s">
        <v>495</v>
      </c>
      <c r="C43" s="198" t="s">
        <v>136</v>
      </c>
      <c r="D43" s="198" t="s">
        <v>496</v>
      </c>
      <c r="E43" s="198" t="s">
        <v>137</v>
      </c>
      <c r="F43" s="198" t="s">
        <v>138</v>
      </c>
      <c r="G43" s="198" t="s">
        <v>138</v>
      </c>
      <c r="H43" s="199" t="s">
        <v>497</v>
      </c>
      <c r="I43" s="199" t="s">
        <v>139</v>
      </c>
      <c r="J43" s="199" t="s">
        <v>498</v>
      </c>
      <c r="K43" s="178"/>
    </row>
    <row r="44" spans="1:11" ht="18" customHeight="1" x14ac:dyDescent="0.2">
      <c r="A44" s="198" t="s">
        <v>499</v>
      </c>
      <c r="B44" s="198" t="s">
        <v>500</v>
      </c>
      <c r="C44" s="198" t="s">
        <v>140</v>
      </c>
      <c r="D44" s="198" t="s">
        <v>501</v>
      </c>
      <c r="E44" s="198" t="s">
        <v>137</v>
      </c>
      <c r="F44" s="198" t="s">
        <v>138</v>
      </c>
      <c r="G44" s="198" t="s">
        <v>138</v>
      </c>
      <c r="H44" s="199" t="s">
        <v>139</v>
      </c>
      <c r="I44" s="199" t="s">
        <v>502</v>
      </c>
      <c r="J44" s="199" t="s">
        <v>503</v>
      </c>
      <c r="K44" s="178"/>
    </row>
    <row r="45" spans="1:11" ht="18" customHeight="1" x14ac:dyDescent="0.2">
      <c r="A45" s="198" t="s">
        <v>504</v>
      </c>
      <c r="B45" s="198" t="s">
        <v>505</v>
      </c>
      <c r="C45" s="198" t="s">
        <v>140</v>
      </c>
      <c r="D45" s="198" t="s">
        <v>506</v>
      </c>
      <c r="E45" s="198" t="s">
        <v>137</v>
      </c>
      <c r="F45" s="198" t="s">
        <v>138</v>
      </c>
      <c r="G45" s="198" t="s">
        <v>138</v>
      </c>
      <c r="H45" s="199" t="s">
        <v>139</v>
      </c>
      <c r="I45" s="199" t="s">
        <v>507</v>
      </c>
      <c r="J45" s="199"/>
      <c r="K45" s="178"/>
    </row>
    <row r="46" spans="1:11" ht="18" customHeight="1" x14ac:dyDescent="0.2">
      <c r="A46" s="198"/>
      <c r="B46" s="198" t="s">
        <v>508</v>
      </c>
      <c r="C46" s="198" t="s">
        <v>140</v>
      </c>
      <c r="D46" s="198" t="s">
        <v>509</v>
      </c>
      <c r="E46" s="198" t="s">
        <v>137</v>
      </c>
      <c r="F46" s="198" t="s">
        <v>138</v>
      </c>
      <c r="G46" s="198" t="s">
        <v>138</v>
      </c>
      <c r="H46" s="199" t="s">
        <v>139</v>
      </c>
      <c r="I46" s="199" t="s">
        <v>510</v>
      </c>
      <c r="J46" s="199"/>
      <c r="K46" s="178"/>
    </row>
    <row r="47" spans="1:11" ht="18" customHeight="1" x14ac:dyDescent="0.2">
      <c r="A47" s="198"/>
      <c r="B47" s="198" t="s">
        <v>511</v>
      </c>
      <c r="C47" s="198" t="s">
        <v>140</v>
      </c>
      <c r="D47" s="198" t="s">
        <v>512</v>
      </c>
      <c r="E47" s="198" t="s">
        <v>137</v>
      </c>
      <c r="F47" s="198" t="s">
        <v>138</v>
      </c>
      <c r="G47" s="198" t="s">
        <v>138</v>
      </c>
      <c r="H47" s="199" t="s">
        <v>139</v>
      </c>
      <c r="I47" s="199" t="s">
        <v>513</v>
      </c>
      <c r="J47" s="199"/>
      <c r="K47" s="178"/>
    </row>
    <row r="48" spans="1:11" ht="18" customHeight="1" x14ac:dyDescent="0.2">
      <c r="A48" s="198"/>
      <c r="B48" s="198" t="s">
        <v>514</v>
      </c>
      <c r="C48" s="198" t="s">
        <v>140</v>
      </c>
      <c r="D48" s="198" t="s">
        <v>515</v>
      </c>
      <c r="E48" s="198" t="s">
        <v>137</v>
      </c>
      <c r="F48" s="198" t="s">
        <v>138</v>
      </c>
      <c r="G48" s="198" t="s">
        <v>138</v>
      </c>
      <c r="H48" s="199" t="s">
        <v>139</v>
      </c>
      <c r="I48" s="199" t="s">
        <v>516</v>
      </c>
      <c r="J48" s="199"/>
      <c r="K48" s="178"/>
    </row>
    <row r="49" spans="1:11" ht="18" customHeight="1" x14ac:dyDescent="0.2">
      <c r="A49" s="198"/>
      <c r="B49" s="198" t="s">
        <v>517</v>
      </c>
      <c r="C49" s="198" t="s">
        <v>143</v>
      </c>
      <c r="D49" s="198" t="s">
        <v>138</v>
      </c>
      <c r="E49" s="198" t="s">
        <v>137</v>
      </c>
      <c r="F49" s="198"/>
      <c r="G49" s="198" t="s">
        <v>138</v>
      </c>
      <c r="H49" s="199" t="s">
        <v>139</v>
      </c>
      <c r="I49" s="199" t="s">
        <v>518</v>
      </c>
      <c r="J49" s="199"/>
      <c r="K49" s="178"/>
    </row>
    <row r="50" spans="1:11" ht="18" customHeight="1" x14ac:dyDescent="0.2">
      <c r="A50" s="198"/>
      <c r="B50" s="198" t="s">
        <v>519</v>
      </c>
      <c r="C50" s="198" t="s">
        <v>136</v>
      </c>
      <c r="D50" s="198" t="s">
        <v>520</v>
      </c>
      <c r="E50" s="198" t="s">
        <v>137</v>
      </c>
      <c r="F50" s="198" t="s">
        <v>138</v>
      </c>
      <c r="G50" s="198" t="s">
        <v>138</v>
      </c>
      <c r="H50" s="199" t="s">
        <v>172</v>
      </c>
      <c r="I50" s="199" t="s">
        <v>139</v>
      </c>
      <c r="J50" s="199" t="s">
        <v>521</v>
      </c>
      <c r="K50" s="178"/>
    </row>
    <row r="51" spans="1:11" ht="18" customHeight="1" x14ac:dyDescent="0.2">
      <c r="A51" s="198" t="s">
        <v>522</v>
      </c>
      <c r="B51" s="198" t="s">
        <v>523</v>
      </c>
      <c r="C51" s="198" t="s">
        <v>140</v>
      </c>
      <c r="D51" s="198" t="s">
        <v>524</v>
      </c>
      <c r="E51" s="198" t="s">
        <v>137</v>
      </c>
      <c r="F51" s="198" t="s">
        <v>138</v>
      </c>
      <c r="G51" s="198" t="s">
        <v>138</v>
      </c>
      <c r="H51" s="199" t="s">
        <v>139</v>
      </c>
      <c r="I51" s="199" t="s">
        <v>525</v>
      </c>
      <c r="J51" s="199"/>
      <c r="K51" s="178"/>
    </row>
    <row r="52" spans="1:11" ht="18" customHeight="1" x14ac:dyDescent="0.2">
      <c r="A52" s="198"/>
      <c r="B52" s="198" t="s">
        <v>526</v>
      </c>
      <c r="C52" s="198" t="s">
        <v>136</v>
      </c>
      <c r="D52" s="198" t="s">
        <v>527</v>
      </c>
      <c r="E52" s="198" t="s">
        <v>137</v>
      </c>
      <c r="F52" s="198" t="s">
        <v>138</v>
      </c>
      <c r="G52" s="198" t="s">
        <v>138</v>
      </c>
      <c r="H52" s="199" t="s">
        <v>461</v>
      </c>
      <c r="I52" s="199" t="s">
        <v>139</v>
      </c>
      <c r="J52" s="199" t="s">
        <v>528</v>
      </c>
      <c r="K52" s="178"/>
    </row>
    <row r="53" spans="1:11" ht="18" customHeight="1" x14ac:dyDescent="0.2">
      <c r="A53" s="198" t="s">
        <v>529</v>
      </c>
      <c r="B53" s="198" t="s">
        <v>530</v>
      </c>
      <c r="C53" s="198" t="s">
        <v>143</v>
      </c>
      <c r="D53" s="198" t="s">
        <v>138</v>
      </c>
      <c r="E53" s="198" t="s">
        <v>137</v>
      </c>
      <c r="F53" s="198"/>
      <c r="G53" s="198" t="s">
        <v>138</v>
      </c>
      <c r="H53" s="199" t="s">
        <v>139</v>
      </c>
      <c r="I53" s="199" t="s">
        <v>497</v>
      </c>
      <c r="J53" s="199"/>
      <c r="K53" s="178"/>
    </row>
    <row r="54" spans="1:11" ht="18" customHeight="1" x14ac:dyDescent="0.2">
      <c r="A54" s="198"/>
      <c r="B54" s="198" t="s">
        <v>531</v>
      </c>
      <c r="C54" s="198" t="s">
        <v>143</v>
      </c>
      <c r="D54" s="198" t="s">
        <v>138</v>
      </c>
      <c r="E54" s="198" t="s">
        <v>137</v>
      </c>
      <c r="F54" s="198"/>
      <c r="G54" s="198" t="s">
        <v>138</v>
      </c>
      <c r="H54" s="199" t="s">
        <v>139</v>
      </c>
      <c r="I54" s="199" t="s">
        <v>532</v>
      </c>
      <c r="J54" s="199"/>
      <c r="K54" s="178"/>
    </row>
    <row r="55" spans="1:11" ht="18" customHeight="1" x14ac:dyDescent="0.2">
      <c r="A55" s="198"/>
      <c r="B55" s="198" t="s">
        <v>533</v>
      </c>
      <c r="C55" s="198" t="s">
        <v>411</v>
      </c>
      <c r="D55" s="198" t="s">
        <v>412</v>
      </c>
      <c r="E55" s="198" t="s">
        <v>137</v>
      </c>
      <c r="F55" s="198"/>
      <c r="G55" s="198" t="s">
        <v>138</v>
      </c>
      <c r="H55" s="199" t="s">
        <v>534</v>
      </c>
      <c r="I55" s="199" t="s">
        <v>139</v>
      </c>
      <c r="J55" s="199" t="s">
        <v>535</v>
      </c>
      <c r="K55" s="178"/>
    </row>
    <row r="56" spans="1:11" ht="18" customHeight="1" x14ac:dyDescent="0.2">
      <c r="A56" s="263" t="s">
        <v>144</v>
      </c>
      <c r="B56" s="263"/>
      <c r="C56" s="263"/>
      <c r="D56" s="263"/>
      <c r="E56" s="263"/>
      <c r="F56" s="263"/>
      <c r="G56" s="263"/>
      <c r="H56" s="197" t="s">
        <v>536</v>
      </c>
      <c r="I56" s="197" t="s">
        <v>537</v>
      </c>
      <c r="J56" s="197" t="s">
        <v>535</v>
      </c>
      <c r="K56" s="178"/>
    </row>
    <row r="57" spans="1:11" ht="18" customHeight="1" x14ac:dyDescent="0.2">
      <c r="A57" s="264" t="s">
        <v>145</v>
      </c>
      <c r="B57" s="264"/>
      <c r="C57" s="264"/>
      <c r="D57" s="264"/>
      <c r="E57" s="264"/>
      <c r="F57" s="264"/>
      <c r="G57" s="264"/>
      <c r="H57" s="200" t="s">
        <v>536</v>
      </c>
      <c r="I57" s="200" t="s">
        <v>537</v>
      </c>
      <c r="J57" s="200" t="s">
        <v>538</v>
      </c>
      <c r="K57" s="178"/>
    </row>
    <row r="58" spans="1:11" ht="18" customHeight="1" x14ac:dyDescent="0.2">
      <c r="A58" s="265" t="s">
        <v>146</v>
      </c>
      <c r="B58" s="265"/>
      <c r="C58" s="265"/>
      <c r="D58" s="265"/>
      <c r="E58" s="265"/>
      <c r="F58" s="265"/>
      <c r="G58" s="265"/>
      <c r="H58" s="201" t="s">
        <v>536</v>
      </c>
      <c r="I58" s="201" t="s">
        <v>537</v>
      </c>
      <c r="J58" s="201" t="s">
        <v>538</v>
      </c>
      <c r="K58" s="178"/>
    </row>
    <row r="61" spans="1:11" ht="18.75" x14ac:dyDescent="0.3">
      <c r="A61" s="177" t="s">
        <v>50</v>
      </c>
      <c r="B61" s="177"/>
      <c r="C61" s="177"/>
      <c r="D61" s="177"/>
      <c r="E61" s="177"/>
      <c r="F61" s="177"/>
      <c r="G61" s="177"/>
      <c r="H61" s="177"/>
      <c r="I61" s="177"/>
      <c r="J61" s="177"/>
    </row>
    <row r="62" spans="1:11" ht="18.75" x14ac:dyDescent="0.3">
      <c r="A62" s="177"/>
      <c r="B62" s="177"/>
      <c r="C62" s="177"/>
      <c r="D62" s="177"/>
      <c r="E62" s="177"/>
      <c r="F62" s="177"/>
      <c r="G62" s="177"/>
      <c r="H62" s="177"/>
      <c r="I62" s="177"/>
      <c r="J62" s="177"/>
    </row>
    <row r="63" spans="1:11" ht="18.75" x14ac:dyDescent="0.3">
      <c r="A63" s="260" t="s">
        <v>111</v>
      </c>
      <c r="B63" s="260"/>
      <c r="C63" s="260"/>
      <c r="D63" s="260" t="s">
        <v>108</v>
      </c>
      <c r="E63" s="260"/>
      <c r="F63" s="260"/>
      <c r="G63" s="177"/>
      <c r="H63" s="260" t="s">
        <v>175</v>
      </c>
      <c r="I63" s="260"/>
      <c r="J63" s="260"/>
    </row>
    <row r="64" spans="1:11" ht="18.75" x14ac:dyDescent="0.3">
      <c r="A64" s="260" t="s">
        <v>112</v>
      </c>
      <c r="B64" s="260"/>
      <c r="C64" s="260"/>
      <c r="D64" s="260" t="s">
        <v>109</v>
      </c>
      <c r="E64" s="260"/>
      <c r="F64" s="260"/>
      <c r="G64" s="177"/>
      <c r="H64" s="260" t="s">
        <v>2</v>
      </c>
      <c r="I64" s="260"/>
      <c r="J64" s="260"/>
    </row>
    <row r="65" spans="1:10" ht="18.75" x14ac:dyDescent="0.3">
      <c r="A65" s="177"/>
      <c r="B65" s="177"/>
      <c r="C65" s="177"/>
      <c r="D65" s="177"/>
      <c r="E65" s="177"/>
      <c r="F65" s="177"/>
      <c r="G65" s="177"/>
      <c r="H65" s="260"/>
      <c r="I65" s="260"/>
      <c r="J65" s="260"/>
    </row>
    <row r="66" spans="1:10" ht="18.75" x14ac:dyDescent="0.3">
      <c r="A66" s="177"/>
      <c r="B66" s="177"/>
      <c r="C66" s="177"/>
      <c r="D66" s="177"/>
      <c r="E66" s="177"/>
      <c r="F66" s="177"/>
      <c r="G66" s="177"/>
      <c r="H66" s="177"/>
      <c r="I66" s="177"/>
      <c r="J66" s="177"/>
    </row>
    <row r="67" spans="1:10" ht="18.75" x14ac:dyDescent="0.3">
      <c r="A67" s="177"/>
      <c r="B67" s="177"/>
      <c r="C67" s="177"/>
      <c r="D67" s="177"/>
      <c r="E67" s="177"/>
      <c r="F67" s="177"/>
      <c r="G67" s="177"/>
      <c r="H67" s="177"/>
      <c r="I67" s="177"/>
      <c r="J67" s="177"/>
    </row>
    <row r="68" spans="1:10" ht="18.75" x14ac:dyDescent="0.3">
      <c r="A68" s="260"/>
      <c r="B68" s="260"/>
      <c r="C68" s="260"/>
      <c r="D68" s="260"/>
      <c r="E68" s="260"/>
      <c r="F68" s="260"/>
      <c r="G68" s="177"/>
      <c r="H68" s="260"/>
      <c r="I68" s="260"/>
      <c r="J68" s="260"/>
    </row>
    <row r="69" spans="1:10" ht="18.75" x14ac:dyDescent="0.3">
      <c r="A69" s="260"/>
      <c r="B69" s="260"/>
      <c r="C69" s="260"/>
      <c r="D69" s="260"/>
      <c r="E69" s="260"/>
      <c r="F69" s="260"/>
      <c r="G69" s="177"/>
      <c r="H69" s="260"/>
      <c r="I69" s="260"/>
      <c r="J69" s="260"/>
    </row>
    <row r="70" spans="1:10" ht="18.75" x14ac:dyDescent="0.3">
      <c r="A70" s="177"/>
      <c r="B70" s="177"/>
      <c r="C70" s="177"/>
      <c r="D70" s="177"/>
      <c r="E70" s="177"/>
      <c r="F70" s="177"/>
      <c r="G70" s="177"/>
      <c r="H70" s="260"/>
      <c r="I70" s="260"/>
      <c r="J70" s="260"/>
    </row>
  </sheetData>
  <mergeCells count="33">
    <mergeCell ref="H63:J63"/>
    <mergeCell ref="D5:D6"/>
    <mergeCell ref="D64:F64"/>
    <mergeCell ref="A4:J4"/>
    <mergeCell ref="H70:J70"/>
    <mergeCell ref="A1:J1"/>
    <mergeCell ref="A2:J2"/>
    <mergeCell ref="A3:J3"/>
    <mergeCell ref="H65:J65"/>
    <mergeCell ref="A68:C68"/>
    <mergeCell ref="D68:F68"/>
    <mergeCell ref="H68:J68"/>
    <mergeCell ref="A69:C69"/>
    <mergeCell ref="D69:F69"/>
    <mergeCell ref="H69:J69"/>
    <mergeCell ref="A63:C63"/>
    <mergeCell ref="D63:F63"/>
    <mergeCell ref="E5:E6"/>
    <mergeCell ref="A64:C64"/>
    <mergeCell ref="H64:J64"/>
    <mergeCell ref="G5:G6"/>
    <mergeCell ref="H5:J5"/>
    <mergeCell ref="F5:F6"/>
    <mergeCell ref="A10:I10"/>
    <mergeCell ref="A7:I7"/>
    <mergeCell ref="A8:I8"/>
    <mergeCell ref="A9:G9"/>
    <mergeCell ref="A56:G56"/>
    <mergeCell ref="A57:G57"/>
    <mergeCell ref="A58:G58"/>
    <mergeCell ref="A5:A6"/>
    <mergeCell ref="B5:B6"/>
    <mergeCell ref="C5:C6"/>
  </mergeCells>
  <pageMargins left="0.70866141732283472" right="0.70866141732283472" top="0.74803149606299213" bottom="0.3543307086614173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S42"/>
  <sheetViews>
    <sheetView topLeftCell="A22" zoomScale="80" zoomScaleNormal="80" workbookViewId="0">
      <selection activeCell="T40" sqref="T40"/>
    </sheetView>
  </sheetViews>
  <sheetFormatPr defaultRowHeight="42" customHeight="1" x14ac:dyDescent="0.2"/>
  <cols>
    <col min="1" max="1" width="13.125" customWidth="1"/>
    <col min="2" max="2" width="9.625" customWidth="1"/>
    <col min="3" max="3" width="10" customWidth="1"/>
    <col min="4" max="4" width="11" customWidth="1"/>
    <col min="5" max="5" width="12.25" customWidth="1"/>
    <col min="6" max="6" width="13.375" customWidth="1"/>
    <col min="7" max="7" width="10.75" customWidth="1"/>
    <col min="8" max="8" width="7.125" customWidth="1"/>
    <col min="9" max="9" width="10.75" customWidth="1"/>
    <col min="10" max="10" width="11.375" customWidth="1"/>
    <col min="11" max="11" width="14.25" customWidth="1"/>
    <col min="12" max="12" width="7" style="171" customWidth="1"/>
    <col min="13" max="13" width="7.375" customWidth="1"/>
    <col min="14" max="14" width="7.25" customWidth="1"/>
    <col min="15" max="15" width="8.125" customWidth="1"/>
    <col min="16" max="16" width="7.75" customWidth="1"/>
    <col min="17" max="17" width="11.625" customWidth="1"/>
    <col min="257" max="257" width="8.375" customWidth="1"/>
    <col min="258" max="258" width="7.25" customWidth="1"/>
    <col min="259" max="259" width="6.25" customWidth="1"/>
    <col min="260" max="260" width="8.125" customWidth="1"/>
    <col min="261" max="261" width="8.375" customWidth="1"/>
    <col min="262" max="262" width="11" customWidth="1"/>
    <col min="263" max="263" width="8" customWidth="1"/>
    <col min="264" max="264" width="5.75" customWidth="1"/>
    <col min="266" max="266" width="8.25" customWidth="1"/>
    <col min="267" max="267" width="11.625" customWidth="1"/>
    <col min="268" max="268" width="7" customWidth="1"/>
    <col min="269" max="269" width="7.375" customWidth="1"/>
    <col min="270" max="270" width="7.25" customWidth="1"/>
    <col min="271" max="271" width="8.125" customWidth="1"/>
    <col min="272" max="272" width="7.75" customWidth="1"/>
    <col min="273" max="273" width="11.625" customWidth="1"/>
    <col min="513" max="513" width="8.375" customWidth="1"/>
    <col min="514" max="514" width="7.25" customWidth="1"/>
    <col min="515" max="515" width="6.25" customWidth="1"/>
    <col min="516" max="516" width="8.125" customWidth="1"/>
    <col min="517" max="517" width="8.375" customWidth="1"/>
    <col min="518" max="518" width="11" customWidth="1"/>
    <col min="519" max="519" width="8" customWidth="1"/>
    <col min="520" max="520" width="5.75" customWidth="1"/>
    <col min="522" max="522" width="8.25" customWidth="1"/>
    <col min="523" max="523" width="11.625" customWidth="1"/>
    <col min="524" max="524" width="7" customWidth="1"/>
    <col min="525" max="525" width="7.375" customWidth="1"/>
    <col min="526" max="526" width="7.25" customWidth="1"/>
    <col min="527" max="527" width="8.125" customWidth="1"/>
    <col min="528" max="528" width="7.75" customWidth="1"/>
    <col min="529" max="529" width="11.625" customWidth="1"/>
    <col min="769" max="769" width="8.375" customWidth="1"/>
    <col min="770" max="770" width="7.25" customWidth="1"/>
    <col min="771" max="771" width="6.25" customWidth="1"/>
    <col min="772" max="772" width="8.125" customWidth="1"/>
    <col min="773" max="773" width="8.375" customWidth="1"/>
    <col min="774" max="774" width="11" customWidth="1"/>
    <col min="775" max="775" width="8" customWidth="1"/>
    <col min="776" max="776" width="5.75" customWidth="1"/>
    <col min="778" max="778" width="8.25" customWidth="1"/>
    <col min="779" max="779" width="11.625" customWidth="1"/>
    <col min="780" max="780" width="7" customWidth="1"/>
    <col min="781" max="781" width="7.375" customWidth="1"/>
    <col min="782" max="782" width="7.25" customWidth="1"/>
    <col min="783" max="783" width="8.125" customWidth="1"/>
    <col min="784" max="784" width="7.75" customWidth="1"/>
    <col min="785" max="785" width="11.625" customWidth="1"/>
    <col min="1025" max="1025" width="8.375" customWidth="1"/>
    <col min="1026" max="1026" width="7.25" customWidth="1"/>
    <col min="1027" max="1027" width="6.25" customWidth="1"/>
    <col min="1028" max="1028" width="8.125" customWidth="1"/>
    <col min="1029" max="1029" width="8.375" customWidth="1"/>
    <col min="1030" max="1030" width="11" customWidth="1"/>
    <col min="1031" max="1031" width="8" customWidth="1"/>
    <col min="1032" max="1032" width="5.75" customWidth="1"/>
    <col min="1034" max="1034" width="8.25" customWidth="1"/>
    <col min="1035" max="1035" width="11.625" customWidth="1"/>
    <col min="1036" max="1036" width="7" customWidth="1"/>
    <col min="1037" max="1037" width="7.375" customWidth="1"/>
    <col min="1038" max="1038" width="7.25" customWidth="1"/>
    <col min="1039" max="1039" width="8.125" customWidth="1"/>
    <col min="1040" max="1040" width="7.75" customWidth="1"/>
    <col min="1041" max="1041" width="11.625" customWidth="1"/>
    <col min="1281" max="1281" width="8.375" customWidth="1"/>
    <col min="1282" max="1282" width="7.25" customWidth="1"/>
    <col min="1283" max="1283" width="6.25" customWidth="1"/>
    <col min="1284" max="1284" width="8.125" customWidth="1"/>
    <col min="1285" max="1285" width="8.375" customWidth="1"/>
    <col min="1286" max="1286" width="11" customWidth="1"/>
    <col min="1287" max="1287" width="8" customWidth="1"/>
    <col min="1288" max="1288" width="5.75" customWidth="1"/>
    <col min="1290" max="1290" width="8.25" customWidth="1"/>
    <col min="1291" max="1291" width="11.625" customWidth="1"/>
    <col min="1292" max="1292" width="7" customWidth="1"/>
    <col min="1293" max="1293" width="7.375" customWidth="1"/>
    <col min="1294" max="1294" width="7.25" customWidth="1"/>
    <col min="1295" max="1295" width="8.125" customWidth="1"/>
    <col min="1296" max="1296" width="7.75" customWidth="1"/>
    <col min="1297" max="1297" width="11.625" customWidth="1"/>
    <col min="1537" max="1537" width="8.375" customWidth="1"/>
    <col min="1538" max="1538" width="7.25" customWidth="1"/>
    <col min="1539" max="1539" width="6.25" customWidth="1"/>
    <col min="1540" max="1540" width="8.125" customWidth="1"/>
    <col min="1541" max="1541" width="8.375" customWidth="1"/>
    <col min="1542" max="1542" width="11" customWidth="1"/>
    <col min="1543" max="1543" width="8" customWidth="1"/>
    <col min="1544" max="1544" width="5.75" customWidth="1"/>
    <col min="1546" max="1546" width="8.25" customWidth="1"/>
    <col min="1547" max="1547" width="11.625" customWidth="1"/>
    <col min="1548" max="1548" width="7" customWidth="1"/>
    <col min="1549" max="1549" width="7.375" customWidth="1"/>
    <col min="1550" max="1550" width="7.25" customWidth="1"/>
    <col min="1551" max="1551" width="8.125" customWidth="1"/>
    <col min="1552" max="1552" width="7.75" customWidth="1"/>
    <col min="1553" max="1553" width="11.625" customWidth="1"/>
    <col min="1793" max="1793" width="8.375" customWidth="1"/>
    <col min="1794" max="1794" width="7.25" customWidth="1"/>
    <col min="1795" max="1795" width="6.25" customWidth="1"/>
    <col min="1796" max="1796" width="8.125" customWidth="1"/>
    <col min="1797" max="1797" width="8.375" customWidth="1"/>
    <col min="1798" max="1798" width="11" customWidth="1"/>
    <col min="1799" max="1799" width="8" customWidth="1"/>
    <col min="1800" max="1800" width="5.75" customWidth="1"/>
    <col min="1802" max="1802" width="8.25" customWidth="1"/>
    <col min="1803" max="1803" width="11.625" customWidth="1"/>
    <col min="1804" max="1804" width="7" customWidth="1"/>
    <col min="1805" max="1805" width="7.375" customWidth="1"/>
    <col min="1806" max="1806" width="7.25" customWidth="1"/>
    <col min="1807" max="1807" width="8.125" customWidth="1"/>
    <col min="1808" max="1808" width="7.75" customWidth="1"/>
    <col min="1809" max="1809" width="11.625" customWidth="1"/>
    <col min="2049" max="2049" width="8.375" customWidth="1"/>
    <col min="2050" max="2050" width="7.25" customWidth="1"/>
    <col min="2051" max="2051" width="6.25" customWidth="1"/>
    <col min="2052" max="2052" width="8.125" customWidth="1"/>
    <col min="2053" max="2053" width="8.375" customWidth="1"/>
    <col min="2054" max="2054" width="11" customWidth="1"/>
    <col min="2055" max="2055" width="8" customWidth="1"/>
    <col min="2056" max="2056" width="5.75" customWidth="1"/>
    <col min="2058" max="2058" width="8.25" customWidth="1"/>
    <col min="2059" max="2059" width="11.625" customWidth="1"/>
    <col min="2060" max="2060" width="7" customWidth="1"/>
    <col min="2061" max="2061" width="7.375" customWidth="1"/>
    <col min="2062" max="2062" width="7.25" customWidth="1"/>
    <col min="2063" max="2063" width="8.125" customWidth="1"/>
    <col min="2064" max="2064" width="7.75" customWidth="1"/>
    <col min="2065" max="2065" width="11.625" customWidth="1"/>
    <col min="2305" max="2305" width="8.375" customWidth="1"/>
    <col min="2306" max="2306" width="7.25" customWidth="1"/>
    <col min="2307" max="2307" width="6.25" customWidth="1"/>
    <col min="2308" max="2308" width="8.125" customWidth="1"/>
    <col min="2309" max="2309" width="8.375" customWidth="1"/>
    <col min="2310" max="2310" width="11" customWidth="1"/>
    <col min="2311" max="2311" width="8" customWidth="1"/>
    <col min="2312" max="2312" width="5.75" customWidth="1"/>
    <col min="2314" max="2314" width="8.25" customWidth="1"/>
    <col min="2315" max="2315" width="11.625" customWidth="1"/>
    <col min="2316" max="2316" width="7" customWidth="1"/>
    <col min="2317" max="2317" width="7.375" customWidth="1"/>
    <col min="2318" max="2318" width="7.25" customWidth="1"/>
    <col min="2319" max="2319" width="8.125" customWidth="1"/>
    <col min="2320" max="2320" width="7.75" customWidth="1"/>
    <col min="2321" max="2321" width="11.625" customWidth="1"/>
    <col min="2561" max="2561" width="8.375" customWidth="1"/>
    <col min="2562" max="2562" width="7.25" customWidth="1"/>
    <col min="2563" max="2563" width="6.25" customWidth="1"/>
    <col min="2564" max="2564" width="8.125" customWidth="1"/>
    <col min="2565" max="2565" width="8.375" customWidth="1"/>
    <col min="2566" max="2566" width="11" customWidth="1"/>
    <col min="2567" max="2567" width="8" customWidth="1"/>
    <col min="2568" max="2568" width="5.75" customWidth="1"/>
    <col min="2570" max="2570" width="8.25" customWidth="1"/>
    <col min="2571" max="2571" width="11.625" customWidth="1"/>
    <col min="2572" max="2572" width="7" customWidth="1"/>
    <col min="2573" max="2573" width="7.375" customWidth="1"/>
    <col min="2574" max="2574" width="7.25" customWidth="1"/>
    <col min="2575" max="2575" width="8.125" customWidth="1"/>
    <col min="2576" max="2576" width="7.75" customWidth="1"/>
    <col min="2577" max="2577" width="11.625" customWidth="1"/>
    <col min="2817" max="2817" width="8.375" customWidth="1"/>
    <col min="2818" max="2818" width="7.25" customWidth="1"/>
    <col min="2819" max="2819" width="6.25" customWidth="1"/>
    <col min="2820" max="2820" width="8.125" customWidth="1"/>
    <col min="2821" max="2821" width="8.375" customWidth="1"/>
    <col min="2822" max="2822" width="11" customWidth="1"/>
    <col min="2823" max="2823" width="8" customWidth="1"/>
    <col min="2824" max="2824" width="5.75" customWidth="1"/>
    <col min="2826" max="2826" width="8.25" customWidth="1"/>
    <col min="2827" max="2827" width="11.625" customWidth="1"/>
    <col min="2828" max="2828" width="7" customWidth="1"/>
    <col min="2829" max="2829" width="7.375" customWidth="1"/>
    <col min="2830" max="2830" width="7.25" customWidth="1"/>
    <col min="2831" max="2831" width="8.125" customWidth="1"/>
    <col min="2832" max="2832" width="7.75" customWidth="1"/>
    <col min="2833" max="2833" width="11.625" customWidth="1"/>
    <col min="3073" max="3073" width="8.375" customWidth="1"/>
    <col min="3074" max="3074" width="7.25" customWidth="1"/>
    <col min="3075" max="3075" width="6.25" customWidth="1"/>
    <col min="3076" max="3076" width="8.125" customWidth="1"/>
    <col min="3077" max="3077" width="8.375" customWidth="1"/>
    <col min="3078" max="3078" width="11" customWidth="1"/>
    <col min="3079" max="3079" width="8" customWidth="1"/>
    <col min="3080" max="3080" width="5.75" customWidth="1"/>
    <col min="3082" max="3082" width="8.25" customWidth="1"/>
    <col min="3083" max="3083" width="11.625" customWidth="1"/>
    <col min="3084" max="3084" width="7" customWidth="1"/>
    <col min="3085" max="3085" width="7.375" customWidth="1"/>
    <col min="3086" max="3086" width="7.25" customWidth="1"/>
    <col min="3087" max="3087" width="8.125" customWidth="1"/>
    <col min="3088" max="3088" width="7.75" customWidth="1"/>
    <col min="3089" max="3089" width="11.625" customWidth="1"/>
    <col min="3329" max="3329" width="8.375" customWidth="1"/>
    <col min="3330" max="3330" width="7.25" customWidth="1"/>
    <col min="3331" max="3331" width="6.25" customWidth="1"/>
    <col min="3332" max="3332" width="8.125" customWidth="1"/>
    <col min="3333" max="3333" width="8.375" customWidth="1"/>
    <col min="3334" max="3334" width="11" customWidth="1"/>
    <col min="3335" max="3335" width="8" customWidth="1"/>
    <col min="3336" max="3336" width="5.75" customWidth="1"/>
    <col min="3338" max="3338" width="8.25" customWidth="1"/>
    <col min="3339" max="3339" width="11.625" customWidth="1"/>
    <col min="3340" max="3340" width="7" customWidth="1"/>
    <col min="3341" max="3341" width="7.375" customWidth="1"/>
    <col min="3342" max="3342" width="7.25" customWidth="1"/>
    <col min="3343" max="3343" width="8.125" customWidth="1"/>
    <col min="3344" max="3344" width="7.75" customWidth="1"/>
    <col min="3345" max="3345" width="11.625" customWidth="1"/>
    <col min="3585" max="3585" width="8.375" customWidth="1"/>
    <col min="3586" max="3586" width="7.25" customWidth="1"/>
    <col min="3587" max="3587" width="6.25" customWidth="1"/>
    <col min="3588" max="3588" width="8.125" customWidth="1"/>
    <col min="3589" max="3589" width="8.375" customWidth="1"/>
    <col min="3590" max="3590" width="11" customWidth="1"/>
    <col min="3591" max="3591" width="8" customWidth="1"/>
    <col min="3592" max="3592" width="5.75" customWidth="1"/>
    <col min="3594" max="3594" width="8.25" customWidth="1"/>
    <col min="3595" max="3595" width="11.625" customWidth="1"/>
    <col min="3596" max="3596" width="7" customWidth="1"/>
    <col min="3597" max="3597" width="7.375" customWidth="1"/>
    <col min="3598" max="3598" width="7.25" customWidth="1"/>
    <col min="3599" max="3599" width="8.125" customWidth="1"/>
    <col min="3600" max="3600" width="7.75" customWidth="1"/>
    <col min="3601" max="3601" width="11.625" customWidth="1"/>
    <col min="3841" max="3841" width="8.375" customWidth="1"/>
    <col min="3842" max="3842" width="7.25" customWidth="1"/>
    <col min="3843" max="3843" width="6.25" customWidth="1"/>
    <col min="3844" max="3844" width="8.125" customWidth="1"/>
    <col min="3845" max="3845" width="8.375" customWidth="1"/>
    <col min="3846" max="3846" width="11" customWidth="1"/>
    <col min="3847" max="3847" width="8" customWidth="1"/>
    <col min="3848" max="3848" width="5.75" customWidth="1"/>
    <col min="3850" max="3850" width="8.25" customWidth="1"/>
    <col min="3851" max="3851" width="11.625" customWidth="1"/>
    <col min="3852" max="3852" width="7" customWidth="1"/>
    <col min="3853" max="3853" width="7.375" customWidth="1"/>
    <col min="3854" max="3854" width="7.25" customWidth="1"/>
    <col min="3855" max="3855" width="8.125" customWidth="1"/>
    <col min="3856" max="3856" width="7.75" customWidth="1"/>
    <col min="3857" max="3857" width="11.625" customWidth="1"/>
    <col min="4097" max="4097" width="8.375" customWidth="1"/>
    <col min="4098" max="4098" width="7.25" customWidth="1"/>
    <col min="4099" max="4099" width="6.25" customWidth="1"/>
    <col min="4100" max="4100" width="8.125" customWidth="1"/>
    <col min="4101" max="4101" width="8.375" customWidth="1"/>
    <col min="4102" max="4102" width="11" customWidth="1"/>
    <col min="4103" max="4103" width="8" customWidth="1"/>
    <col min="4104" max="4104" width="5.75" customWidth="1"/>
    <col min="4106" max="4106" width="8.25" customWidth="1"/>
    <col min="4107" max="4107" width="11.625" customWidth="1"/>
    <col min="4108" max="4108" width="7" customWidth="1"/>
    <col min="4109" max="4109" width="7.375" customWidth="1"/>
    <col min="4110" max="4110" width="7.25" customWidth="1"/>
    <col min="4111" max="4111" width="8.125" customWidth="1"/>
    <col min="4112" max="4112" width="7.75" customWidth="1"/>
    <col min="4113" max="4113" width="11.625" customWidth="1"/>
    <col min="4353" max="4353" width="8.375" customWidth="1"/>
    <col min="4354" max="4354" width="7.25" customWidth="1"/>
    <col min="4355" max="4355" width="6.25" customWidth="1"/>
    <col min="4356" max="4356" width="8.125" customWidth="1"/>
    <col min="4357" max="4357" width="8.375" customWidth="1"/>
    <col min="4358" max="4358" width="11" customWidth="1"/>
    <col min="4359" max="4359" width="8" customWidth="1"/>
    <col min="4360" max="4360" width="5.75" customWidth="1"/>
    <col min="4362" max="4362" width="8.25" customWidth="1"/>
    <col min="4363" max="4363" width="11.625" customWidth="1"/>
    <col min="4364" max="4364" width="7" customWidth="1"/>
    <col min="4365" max="4365" width="7.375" customWidth="1"/>
    <col min="4366" max="4366" width="7.25" customWidth="1"/>
    <col min="4367" max="4367" width="8.125" customWidth="1"/>
    <col min="4368" max="4368" width="7.75" customWidth="1"/>
    <col min="4369" max="4369" width="11.625" customWidth="1"/>
    <col min="4609" max="4609" width="8.375" customWidth="1"/>
    <col min="4610" max="4610" width="7.25" customWidth="1"/>
    <col min="4611" max="4611" width="6.25" customWidth="1"/>
    <col min="4612" max="4612" width="8.125" customWidth="1"/>
    <col min="4613" max="4613" width="8.375" customWidth="1"/>
    <col min="4614" max="4614" width="11" customWidth="1"/>
    <col min="4615" max="4615" width="8" customWidth="1"/>
    <col min="4616" max="4616" width="5.75" customWidth="1"/>
    <col min="4618" max="4618" width="8.25" customWidth="1"/>
    <col min="4619" max="4619" width="11.625" customWidth="1"/>
    <col min="4620" max="4620" width="7" customWidth="1"/>
    <col min="4621" max="4621" width="7.375" customWidth="1"/>
    <col min="4622" max="4622" width="7.25" customWidth="1"/>
    <col min="4623" max="4623" width="8.125" customWidth="1"/>
    <col min="4624" max="4624" width="7.75" customWidth="1"/>
    <col min="4625" max="4625" width="11.625" customWidth="1"/>
    <col min="4865" max="4865" width="8.375" customWidth="1"/>
    <col min="4866" max="4866" width="7.25" customWidth="1"/>
    <col min="4867" max="4867" width="6.25" customWidth="1"/>
    <col min="4868" max="4868" width="8.125" customWidth="1"/>
    <col min="4869" max="4869" width="8.375" customWidth="1"/>
    <col min="4870" max="4870" width="11" customWidth="1"/>
    <col min="4871" max="4871" width="8" customWidth="1"/>
    <col min="4872" max="4872" width="5.75" customWidth="1"/>
    <col min="4874" max="4874" width="8.25" customWidth="1"/>
    <col min="4875" max="4875" width="11.625" customWidth="1"/>
    <col min="4876" max="4876" width="7" customWidth="1"/>
    <col min="4877" max="4877" width="7.375" customWidth="1"/>
    <col min="4878" max="4878" width="7.25" customWidth="1"/>
    <col min="4879" max="4879" width="8.125" customWidth="1"/>
    <col min="4880" max="4880" width="7.75" customWidth="1"/>
    <col min="4881" max="4881" width="11.625" customWidth="1"/>
    <col min="5121" max="5121" width="8.375" customWidth="1"/>
    <col min="5122" max="5122" width="7.25" customWidth="1"/>
    <col min="5123" max="5123" width="6.25" customWidth="1"/>
    <col min="5124" max="5124" width="8.125" customWidth="1"/>
    <col min="5125" max="5125" width="8.375" customWidth="1"/>
    <col min="5126" max="5126" width="11" customWidth="1"/>
    <col min="5127" max="5127" width="8" customWidth="1"/>
    <col min="5128" max="5128" width="5.75" customWidth="1"/>
    <col min="5130" max="5130" width="8.25" customWidth="1"/>
    <col min="5131" max="5131" width="11.625" customWidth="1"/>
    <col min="5132" max="5132" width="7" customWidth="1"/>
    <col min="5133" max="5133" width="7.375" customWidth="1"/>
    <col min="5134" max="5134" width="7.25" customWidth="1"/>
    <col min="5135" max="5135" width="8.125" customWidth="1"/>
    <col min="5136" max="5136" width="7.75" customWidth="1"/>
    <col min="5137" max="5137" width="11.625" customWidth="1"/>
    <col min="5377" max="5377" width="8.375" customWidth="1"/>
    <col min="5378" max="5378" width="7.25" customWidth="1"/>
    <col min="5379" max="5379" width="6.25" customWidth="1"/>
    <col min="5380" max="5380" width="8.125" customWidth="1"/>
    <col min="5381" max="5381" width="8.375" customWidth="1"/>
    <col min="5382" max="5382" width="11" customWidth="1"/>
    <col min="5383" max="5383" width="8" customWidth="1"/>
    <col min="5384" max="5384" width="5.75" customWidth="1"/>
    <col min="5386" max="5386" width="8.25" customWidth="1"/>
    <col min="5387" max="5387" width="11.625" customWidth="1"/>
    <col min="5388" max="5388" width="7" customWidth="1"/>
    <col min="5389" max="5389" width="7.375" customWidth="1"/>
    <col min="5390" max="5390" width="7.25" customWidth="1"/>
    <col min="5391" max="5391" width="8.125" customWidth="1"/>
    <col min="5392" max="5392" width="7.75" customWidth="1"/>
    <col min="5393" max="5393" width="11.625" customWidth="1"/>
    <col min="5633" max="5633" width="8.375" customWidth="1"/>
    <col min="5634" max="5634" width="7.25" customWidth="1"/>
    <col min="5635" max="5635" width="6.25" customWidth="1"/>
    <col min="5636" max="5636" width="8.125" customWidth="1"/>
    <col min="5637" max="5637" width="8.375" customWidth="1"/>
    <col min="5638" max="5638" width="11" customWidth="1"/>
    <col min="5639" max="5639" width="8" customWidth="1"/>
    <col min="5640" max="5640" width="5.75" customWidth="1"/>
    <col min="5642" max="5642" width="8.25" customWidth="1"/>
    <col min="5643" max="5643" width="11.625" customWidth="1"/>
    <col min="5644" max="5644" width="7" customWidth="1"/>
    <col min="5645" max="5645" width="7.375" customWidth="1"/>
    <col min="5646" max="5646" width="7.25" customWidth="1"/>
    <col min="5647" max="5647" width="8.125" customWidth="1"/>
    <col min="5648" max="5648" width="7.75" customWidth="1"/>
    <col min="5649" max="5649" width="11.625" customWidth="1"/>
    <col min="5889" max="5889" width="8.375" customWidth="1"/>
    <col min="5890" max="5890" width="7.25" customWidth="1"/>
    <col min="5891" max="5891" width="6.25" customWidth="1"/>
    <col min="5892" max="5892" width="8.125" customWidth="1"/>
    <col min="5893" max="5893" width="8.375" customWidth="1"/>
    <col min="5894" max="5894" width="11" customWidth="1"/>
    <col min="5895" max="5895" width="8" customWidth="1"/>
    <col min="5896" max="5896" width="5.75" customWidth="1"/>
    <col min="5898" max="5898" width="8.25" customWidth="1"/>
    <col min="5899" max="5899" width="11.625" customWidth="1"/>
    <col min="5900" max="5900" width="7" customWidth="1"/>
    <col min="5901" max="5901" width="7.375" customWidth="1"/>
    <col min="5902" max="5902" width="7.25" customWidth="1"/>
    <col min="5903" max="5903" width="8.125" customWidth="1"/>
    <col min="5904" max="5904" width="7.75" customWidth="1"/>
    <col min="5905" max="5905" width="11.625" customWidth="1"/>
    <col min="6145" max="6145" width="8.375" customWidth="1"/>
    <col min="6146" max="6146" width="7.25" customWidth="1"/>
    <col min="6147" max="6147" width="6.25" customWidth="1"/>
    <col min="6148" max="6148" width="8.125" customWidth="1"/>
    <col min="6149" max="6149" width="8.375" customWidth="1"/>
    <col min="6150" max="6150" width="11" customWidth="1"/>
    <col min="6151" max="6151" width="8" customWidth="1"/>
    <col min="6152" max="6152" width="5.75" customWidth="1"/>
    <col min="6154" max="6154" width="8.25" customWidth="1"/>
    <col min="6155" max="6155" width="11.625" customWidth="1"/>
    <col min="6156" max="6156" width="7" customWidth="1"/>
    <col min="6157" max="6157" width="7.375" customWidth="1"/>
    <col min="6158" max="6158" width="7.25" customWidth="1"/>
    <col min="6159" max="6159" width="8.125" customWidth="1"/>
    <col min="6160" max="6160" width="7.75" customWidth="1"/>
    <col min="6161" max="6161" width="11.625" customWidth="1"/>
    <col min="6401" max="6401" width="8.375" customWidth="1"/>
    <col min="6402" max="6402" width="7.25" customWidth="1"/>
    <col min="6403" max="6403" width="6.25" customWidth="1"/>
    <col min="6404" max="6404" width="8.125" customWidth="1"/>
    <col min="6405" max="6405" width="8.375" customWidth="1"/>
    <col min="6406" max="6406" width="11" customWidth="1"/>
    <col min="6407" max="6407" width="8" customWidth="1"/>
    <col min="6408" max="6408" width="5.75" customWidth="1"/>
    <col min="6410" max="6410" width="8.25" customWidth="1"/>
    <col min="6411" max="6411" width="11.625" customWidth="1"/>
    <col min="6412" max="6412" width="7" customWidth="1"/>
    <col min="6413" max="6413" width="7.375" customWidth="1"/>
    <col min="6414" max="6414" width="7.25" customWidth="1"/>
    <col min="6415" max="6415" width="8.125" customWidth="1"/>
    <col min="6416" max="6416" width="7.75" customWidth="1"/>
    <col min="6417" max="6417" width="11.625" customWidth="1"/>
    <col min="6657" max="6657" width="8.375" customWidth="1"/>
    <col min="6658" max="6658" width="7.25" customWidth="1"/>
    <col min="6659" max="6659" width="6.25" customWidth="1"/>
    <col min="6660" max="6660" width="8.125" customWidth="1"/>
    <col min="6661" max="6661" width="8.375" customWidth="1"/>
    <col min="6662" max="6662" width="11" customWidth="1"/>
    <col min="6663" max="6663" width="8" customWidth="1"/>
    <col min="6664" max="6664" width="5.75" customWidth="1"/>
    <col min="6666" max="6666" width="8.25" customWidth="1"/>
    <col min="6667" max="6667" width="11.625" customWidth="1"/>
    <col min="6668" max="6668" width="7" customWidth="1"/>
    <col min="6669" max="6669" width="7.375" customWidth="1"/>
    <col min="6670" max="6670" width="7.25" customWidth="1"/>
    <col min="6671" max="6671" width="8.125" customWidth="1"/>
    <col min="6672" max="6672" width="7.75" customWidth="1"/>
    <col min="6673" max="6673" width="11.625" customWidth="1"/>
    <col min="6913" max="6913" width="8.375" customWidth="1"/>
    <col min="6914" max="6914" width="7.25" customWidth="1"/>
    <col min="6915" max="6915" width="6.25" customWidth="1"/>
    <col min="6916" max="6916" width="8.125" customWidth="1"/>
    <col min="6917" max="6917" width="8.375" customWidth="1"/>
    <col min="6918" max="6918" width="11" customWidth="1"/>
    <col min="6919" max="6919" width="8" customWidth="1"/>
    <col min="6920" max="6920" width="5.75" customWidth="1"/>
    <col min="6922" max="6922" width="8.25" customWidth="1"/>
    <col min="6923" max="6923" width="11.625" customWidth="1"/>
    <col min="6924" max="6924" width="7" customWidth="1"/>
    <col min="6925" max="6925" width="7.375" customWidth="1"/>
    <col min="6926" max="6926" width="7.25" customWidth="1"/>
    <col min="6927" max="6927" width="8.125" customWidth="1"/>
    <col min="6928" max="6928" width="7.75" customWidth="1"/>
    <col min="6929" max="6929" width="11.625" customWidth="1"/>
    <col min="7169" max="7169" width="8.375" customWidth="1"/>
    <col min="7170" max="7170" width="7.25" customWidth="1"/>
    <col min="7171" max="7171" width="6.25" customWidth="1"/>
    <col min="7172" max="7172" width="8.125" customWidth="1"/>
    <col min="7173" max="7173" width="8.375" customWidth="1"/>
    <col min="7174" max="7174" width="11" customWidth="1"/>
    <col min="7175" max="7175" width="8" customWidth="1"/>
    <col min="7176" max="7176" width="5.75" customWidth="1"/>
    <col min="7178" max="7178" width="8.25" customWidth="1"/>
    <col min="7179" max="7179" width="11.625" customWidth="1"/>
    <col min="7180" max="7180" width="7" customWidth="1"/>
    <col min="7181" max="7181" width="7.375" customWidth="1"/>
    <col min="7182" max="7182" width="7.25" customWidth="1"/>
    <col min="7183" max="7183" width="8.125" customWidth="1"/>
    <col min="7184" max="7184" width="7.75" customWidth="1"/>
    <col min="7185" max="7185" width="11.625" customWidth="1"/>
    <col min="7425" max="7425" width="8.375" customWidth="1"/>
    <col min="7426" max="7426" width="7.25" customWidth="1"/>
    <col min="7427" max="7427" width="6.25" customWidth="1"/>
    <col min="7428" max="7428" width="8.125" customWidth="1"/>
    <col min="7429" max="7429" width="8.375" customWidth="1"/>
    <col min="7430" max="7430" width="11" customWidth="1"/>
    <col min="7431" max="7431" width="8" customWidth="1"/>
    <col min="7432" max="7432" width="5.75" customWidth="1"/>
    <col min="7434" max="7434" width="8.25" customWidth="1"/>
    <col min="7435" max="7435" width="11.625" customWidth="1"/>
    <col min="7436" max="7436" width="7" customWidth="1"/>
    <col min="7437" max="7437" width="7.375" customWidth="1"/>
    <col min="7438" max="7438" width="7.25" customWidth="1"/>
    <col min="7439" max="7439" width="8.125" customWidth="1"/>
    <col min="7440" max="7440" width="7.75" customWidth="1"/>
    <col min="7441" max="7441" width="11.625" customWidth="1"/>
    <col min="7681" max="7681" width="8.375" customWidth="1"/>
    <col min="7682" max="7682" width="7.25" customWidth="1"/>
    <col min="7683" max="7683" width="6.25" customWidth="1"/>
    <col min="7684" max="7684" width="8.125" customWidth="1"/>
    <col min="7685" max="7685" width="8.375" customWidth="1"/>
    <col min="7686" max="7686" width="11" customWidth="1"/>
    <col min="7687" max="7687" width="8" customWidth="1"/>
    <col min="7688" max="7688" width="5.75" customWidth="1"/>
    <col min="7690" max="7690" width="8.25" customWidth="1"/>
    <col min="7691" max="7691" width="11.625" customWidth="1"/>
    <col min="7692" max="7692" width="7" customWidth="1"/>
    <col min="7693" max="7693" width="7.375" customWidth="1"/>
    <col min="7694" max="7694" width="7.25" customWidth="1"/>
    <col min="7695" max="7695" width="8.125" customWidth="1"/>
    <col min="7696" max="7696" width="7.75" customWidth="1"/>
    <col min="7697" max="7697" width="11.625" customWidth="1"/>
    <col min="7937" max="7937" width="8.375" customWidth="1"/>
    <col min="7938" max="7938" width="7.25" customWidth="1"/>
    <col min="7939" max="7939" width="6.25" customWidth="1"/>
    <col min="7940" max="7940" width="8.125" customWidth="1"/>
    <col min="7941" max="7941" width="8.375" customWidth="1"/>
    <col min="7942" max="7942" width="11" customWidth="1"/>
    <col min="7943" max="7943" width="8" customWidth="1"/>
    <col min="7944" max="7944" width="5.75" customWidth="1"/>
    <col min="7946" max="7946" width="8.25" customWidth="1"/>
    <col min="7947" max="7947" width="11.625" customWidth="1"/>
    <col min="7948" max="7948" width="7" customWidth="1"/>
    <col min="7949" max="7949" width="7.375" customWidth="1"/>
    <col min="7950" max="7950" width="7.25" customWidth="1"/>
    <col min="7951" max="7951" width="8.125" customWidth="1"/>
    <col min="7952" max="7952" width="7.75" customWidth="1"/>
    <col min="7953" max="7953" width="11.625" customWidth="1"/>
    <col min="8193" max="8193" width="8.375" customWidth="1"/>
    <col min="8194" max="8194" width="7.25" customWidth="1"/>
    <col min="8195" max="8195" width="6.25" customWidth="1"/>
    <col min="8196" max="8196" width="8.125" customWidth="1"/>
    <col min="8197" max="8197" width="8.375" customWidth="1"/>
    <col min="8198" max="8198" width="11" customWidth="1"/>
    <col min="8199" max="8199" width="8" customWidth="1"/>
    <col min="8200" max="8200" width="5.75" customWidth="1"/>
    <col min="8202" max="8202" width="8.25" customWidth="1"/>
    <col min="8203" max="8203" width="11.625" customWidth="1"/>
    <col min="8204" max="8204" width="7" customWidth="1"/>
    <col min="8205" max="8205" width="7.375" customWidth="1"/>
    <col min="8206" max="8206" width="7.25" customWidth="1"/>
    <col min="8207" max="8207" width="8.125" customWidth="1"/>
    <col min="8208" max="8208" width="7.75" customWidth="1"/>
    <col min="8209" max="8209" width="11.625" customWidth="1"/>
    <col min="8449" max="8449" width="8.375" customWidth="1"/>
    <col min="8450" max="8450" width="7.25" customWidth="1"/>
    <col min="8451" max="8451" width="6.25" customWidth="1"/>
    <col min="8452" max="8452" width="8.125" customWidth="1"/>
    <col min="8453" max="8453" width="8.375" customWidth="1"/>
    <col min="8454" max="8454" width="11" customWidth="1"/>
    <col min="8455" max="8455" width="8" customWidth="1"/>
    <col min="8456" max="8456" width="5.75" customWidth="1"/>
    <col min="8458" max="8458" width="8.25" customWidth="1"/>
    <col min="8459" max="8459" width="11.625" customWidth="1"/>
    <col min="8460" max="8460" width="7" customWidth="1"/>
    <col min="8461" max="8461" width="7.375" customWidth="1"/>
    <col min="8462" max="8462" width="7.25" customWidth="1"/>
    <col min="8463" max="8463" width="8.125" customWidth="1"/>
    <col min="8464" max="8464" width="7.75" customWidth="1"/>
    <col min="8465" max="8465" width="11.625" customWidth="1"/>
    <col min="8705" max="8705" width="8.375" customWidth="1"/>
    <col min="8706" max="8706" width="7.25" customWidth="1"/>
    <col min="8707" max="8707" width="6.25" customWidth="1"/>
    <col min="8708" max="8708" width="8.125" customWidth="1"/>
    <col min="8709" max="8709" width="8.375" customWidth="1"/>
    <col min="8710" max="8710" width="11" customWidth="1"/>
    <col min="8711" max="8711" width="8" customWidth="1"/>
    <col min="8712" max="8712" width="5.75" customWidth="1"/>
    <col min="8714" max="8714" width="8.25" customWidth="1"/>
    <col min="8715" max="8715" width="11.625" customWidth="1"/>
    <col min="8716" max="8716" width="7" customWidth="1"/>
    <col min="8717" max="8717" width="7.375" customWidth="1"/>
    <col min="8718" max="8718" width="7.25" customWidth="1"/>
    <col min="8719" max="8719" width="8.125" customWidth="1"/>
    <col min="8720" max="8720" width="7.75" customWidth="1"/>
    <col min="8721" max="8721" width="11.625" customWidth="1"/>
    <col min="8961" max="8961" width="8.375" customWidth="1"/>
    <col min="8962" max="8962" width="7.25" customWidth="1"/>
    <col min="8963" max="8963" width="6.25" customWidth="1"/>
    <col min="8964" max="8964" width="8.125" customWidth="1"/>
    <col min="8965" max="8965" width="8.375" customWidth="1"/>
    <col min="8966" max="8966" width="11" customWidth="1"/>
    <col min="8967" max="8967" width="8" customWidth="1"/>
    <col min="8968" max="8968" width="5.75" customWidth="1"/>
    <col min="8970" max="8970" width="8.25" customWidth="1"/>
    <col min="8971" max="8971" width="11.625" customWidth="1"/>
    <col min="8972" max="8972" width="7" customWidth="1"/>
    <col min="8973" max="8973" width="7.375" customWidth="1"/>
    <col min="8974" max="8974" width="7.25" customWidth="1"/>
    <col min="8975" max="8975" width="8.125" customWidth="1"/>
    <col min="8976" max="8976" width="7.75" customWidth="1"/>
    <col min="8977" max="8977" width="11.625" customWidth="1"/>
    <col min="9217" max="9217" width="8.375" customWidth="1"/>
    <col min="9218" max="9218" width="7.25" customWidth="1"/>
    <col min="9219" max="9219" width="6.25" customWidth="1"/>
    <col min="9220" max="9220" width="8.125" customWidth="1"/>
    <col min="9221" max="9221" width="8.375" customWidth="1"/>
    <col min="9222" max="9222" width="11" customWidth="1"/>
    <col min="9223" max="9223" width="8" customWidth="1"/>
    <col min="9224" max="9224" width="5.75" customWidth="1"/>
    <col min="9226" max="9226" width="8.25" customWidth="1"/>
    <col min="9227" max="9227" width="11.625" customWidth="1"/>
    <col min="9228" max="9228" width="7" customWidth="1"/>
    <col min="9229" max="9229" width="7.375" customWidth="1"/>
    <col min="9230" max="9230" width="7.25" customWidth="1"/>
    <col min="9231" max="9231" width="8.125" customWidth="1"/>
    <col min="9232" max="9232" width="7.75" customWidth="1"/>
    <col min="9233" max="9233" width="11.625" customWidth="1"/>
    <col min="9473" max="9473" width="8.375" customWidth="1"/>
    <col min="9474" max="9474" width="7.25" customWidth="1"/>
    <col min="9475" max="9475" width="6.25" customWidth="1"/>
    <col min="9476" max="9476" width="8.125" customWidth="1"/>
    <col min="9477" max="9477" width="8.375" customWidth="1"/>
    <col min="9478" max="9478" width="11" customWidth="1"/>
    <col min="9479" max="9479" width="8" customWidth="1"/>
    <col min="9480" max="9480" width="5.75" customWidth="1"/>
    <col min="9482" max="9482" width="8.25" customWidth="1"/>
    <col min="9483" max="9483" width="11.625" customWidth="1"/>
    <col min="9484" max="9484" width="7" customWidth="1"/>
    <col min="9485" max="9485" width="7.375" customWidth="1"/>
    <col min="9486" max="9486" width="7.25" customWidth="1"/>
    <col min="9487" max="9487" width="8.125" customWidth="1"/>
    <col min="9488" max="9488" width="7.75" customWidth="1"/>
    <col min="9489" max="9489" width="11.625" customWidth="1"/>
    <col min="9729" max="9729" width="8.375" customWidth="1"/>
    <col min="9730" max="9730" width="7.25" customWidth="1"/>
    <col min="9731" max="9731" width="6.25" customWidth="1"/>
    <col min="9732" max="9732" width="8.125" customWidth="1"/>
    <col min="9733" max="9733" width="8.375" customWidth="1"/>
    <col min="9734" max="9734" width="11" customWidth="1"/>
    <col min="9735" max="9735" width="8" customWidth="1"/>
    <col min="9736" max="9736" width="5.75" customWidth="1"/>
    <col min="9738" max="9738" width="8.25" customWidth="1"/>
    <col min="9739" max="9739" width="11.625" customWidth="1"/>
    <col min="9740" max="9740" width="7" customWidth="1"/>
    <col min="9741" max="9741" width="7.375" customWidth="1"/>
    <col min="9742" max="9742" width="7.25" customWidth="1"/>
    <col min="9743" max="9743" width="8.125" customWidth="1"/>
    <col min="9744" max="9744" width="7.75" customWidth="1"/>
    <col min="9745" max="9745" width="11.625" customWidth="1"/>
    <col min="9985" max="9985" width="8.375" customWidth="1"/>
    <col min="9986" max="9986" width="7.25" customWidth="1"/>
    <col min="9987" max="9987" width="6.25" customWidth="1"/>
    <col min="9988" max="9988" width="8.125" customWidth="1"/>
    <col min="9989" max="9989" width="8.375" customWidth="1"/>
    <col min="9990" max="9990" width="11" customWidth="1"/>
    <col min="9991" max="9991" width="8" customWidth="1"/>
    <col min="9992" max="9992" width="5.75" customWidth="1"/>
    <col min="9994" max="9994" width="8.25" customWidth="1"/>
    <col min="9995" max="9995" width="11.625" customWidth="1"/>
    <col min="9996" max="9996" width="7" customWidth="1"/>
    <col min="9997" max="9997" width="7.375" customWidth="1"/>
    <col min="9998" max="9998" width="7.25" customWidth="1"/>
    <col min="9999" max="9999" width="8.125" customWidth="1"/>
    <col min="10000" max="10000" width="7.75" customWidth="1"/>
    <col min="10001" max="10001" width="11.625" customWidth="1"/>
    <col min="10241" max="10241" width="8.375" customWidth="1"/>
    <col min="10242" max="10242" width="7.25" customWidth="1"/>
    <col min="10243" max="10243" width="6.25" customWidth="1"/>
    <col min="10244" max="10244" width="8.125" customWidth="1"/>
    <col min="10245" max="10245" width="8.375" customWidth="1"/>
    <col min="10246" max="10246" width="11" customWidth="1"/>
    <col min="10247" max="10247" width="8" customWidth="1"/>
    <col min="10248" max="10248" width="5.75" customWidth="1"/>
    <col min="10250" max="10250" width="8.25" customWidth="1"/>
    <col min="10251" max="10251" width="11.625" customWidth="1"/>
    <col min="10252" max="10252" width="7" customWidth="1"/>
    <col min="10253" max="10253" width="7.375" customWidth="1"/>
    <col min="10254" max="10254" width="7.25" customWidth="1"/>
    <col min="10255" max="10255" width="8.125" customWidth="1"/>
    <col min="10256" max="10256" width="7.75" customWidth="1"/>
    <col min="10257" max="10257" width="11.625" customWidth="1"/>
    <col min="10497" max="10497" width="8.375" customWidth="1"/>
    <col min="10498" max="10498" width="7.25" customWidth="1"/>
    <col min="10499" max="10499" width="6.25" customWidth="1"/>
    <col min="10500" max="10500" width="8.125" customWidth="1"/>
    <col min="10501" max="10501" width="8.375" customWidth="1"/>
    <col min="10502" max="10502" width="11" customWidth="1"/>
    <col min="10503" max="10503" width="8" customWidth="1"/>
    <col min="10504" max="10504" width="5.75" customWidth="1"/>
    <col min="10506" max="10506" width="8.25" customWidth="1"/>
    <col min="10507" max="10507" width="11.625" customWidth="1"/>
    <col min="10508" max="10508" width="7" customWidth="1"/>
    <col min="10509" max="10509" width="7.375" customWidth="1"/>
    <col min="10510" max="10510" width="7.25" customWidth="1"/>
    <col min="10511" max="10511" width="8.125" customWidth="1"/>
    <col min="10512" max="10512" width="7.75" customWidth="1"/>
    <col min="10513" max="10513" width="11.625" customWidth="1"/>
    <col min="10753" max="10753" width="8.375" customWidth="1"/>
    <col min="10754" max="10754" width="7.25" customWidth="1"/>
    <col min="10755" max="10755" width="6.25" customWidth="1"/>
    <col min="10756" max="10756" width="8.125" customWidth="1"/>
    <col min="10757" max="10757" width="8.375" customWidth="1"/>
    <col min="10758" max="10758" width="11" customWidth="1"/>
    <col min="10759" max="10759" width="8" customWidth="1"/>
    <col min="10760" max="10760" width="5.75" customWidth="1"/>
    <col min="10762" max="10762" width="8.25" customWidth="1"/>
    <col min="10763" max="10763" width="11.625" customWidth="1"/>
    <col min="10764" max="10764" width="7" customWidth="1"/>
    <col min="10765" max="10765" width="7.375" customWidth="1"/>
    <col min="10766" max="10766" width="7.25" customWidth="1"/>
    <col min="10767" max="10767" width="8.125" customWidth="1"/>
    <col min="10768" max="10768" width="7.75" customWidth="1"/>
    <col min="10769" max="10769" width="11.625" customWidth="1"/>
    <col min="11009" max="11009" width="8.375" customWidth="1"/>
    <col min="11010" max="11010" width="7.25" customWidth="1"/>
    <col min="11011" max="11011" width="6.25" customWidth="1"/>
    <col min="11012" max="11012" width="8.125" customWidth="1"/>
    <col min="11013" max="11013" width="8.375" customWidth="1"/>
    <col min="11014" max="11014" width="11" customWidth="1"/>
    <col min="11015" max="11015" width="8" customWidth="1"/>
    <col min="11016" max="11016" width="5.75" customWidth="1"/>
    <col min="11018" max="11018" width="8.25" customWidth="1"/>
    <col min="11019" max="11019" width="11.625" customWidth="1"/>
    <col min="11020" max="11020" width="7" customWidth="1"/>
    <col min="11021" max="11021" width="7.375" customWidth="1"/>
    <col min="11022" max="11022" width="7.25" customWidth="1"/>
    <col min="11023" max="11023" width="8.125" customWidth="1"/>
    <col min="11024" max="11024" width="7.75" customWidth="1"/>
    <col min="11025" max="11025" width="11.625" customWidth="1"/>
    <col min="11265" max="11265" width="8.375" customWidth="1"/>
    <col min="11266" max="11266" width="7.25" customWidth="1"/>
    <col min="11267" max="11267" width="6.25" customWidth="1"/>
    <col min="11268" max="11268" width="8.125" customWidth="1"/>
    <col min="11269" max="11269" width="8.375" customWidth="1"/>
    <col min="11270" max="11270" width="11" customWidth="1"/>
    <col min="11271" max="11271" width="8" customWidth="1"/>
    <col min="11272" max="11272" width="5.75" customWidth="1"/>
    <col min="11274" max="11274" width="8.25" customWidth="1"/>
    <col min="11275" max="11275" width="11.625" customWidth="1"/>
    <col min="11276" max="11276" width="7" customWidth="1"/>
    <col min="11277" max="11277" width="7.375" customWidth="1"/>
    <col min="11278" max="11278" width="7.25" customWidth="1"/>
    <col min="11279" max="11279" width="8.125" customWidth="1"/>
    <col min="11280" max="11280" width="7.75" customWidth="1"/>
    <col min="11281" max="11281" width="11.625" customWidth="1"/>
    <col min="11521" max="11521" width="8.375" customWidth="1"/>
    <col min="11522" max="11522" width="7.25" customWidth="1"/>
    <col min="11523" max="11523" width="6.25" customWidth="1"/>
    <col min="11524" max="11524" width="8.125" customWidth="1"/>
    <col min="11525" max="11525" width="8.375" customWidth="1"/>
    <col min="11526" max="11526" width="11" customWidth="1"/>
    <col min="11527" max="11527" width="8" customWidth="1"/>
    <col min="11528" max="11528" width="5.75" customWidth="1"/>
    <col min="11530" max="11530" width="8.25" customWidth="1"/>
    <col min="11531" max="11531" width="11.625" customWidth="1"/>
    <col min="11532" max="11532" width="7" customWidth="1"/>
    <col min="11533" max="11533" width="7.375" customWidth="1"/>
    <col min="11534" max="11534" width="7.25" customWidth="1"/>
    <col min="11535" max="11535" width="8.125" customWidth="1"/>
    <col min="11536" max="11536" width="7.75" customWidth="1"/>
    <col min="11537" max="11537" width="11.625" customWidth="1"/>
    <col min="11777" max="11777" width="8.375" customWidth="1"/>
    <col min="11778" max="11778" width="7.25" customWidth="1"/>
    <col min="11779" max="11779" width="6.25" customWidth="1"/>
    <col min="11780" max="11780" width="8.125" customWidth="1"/>
    <col min="11781" max="11781" width="8.375" customWidth="1"/>
    <col min="11782" max="11782" width="11" customWidth="1"/>
    <col min="11783" max="11783" width="8" customWidth="1"/>
    <col min="11784" max="11784" width="5.75" customWidth="1"/>
    <col min="11786" max="11786" width="8.25" customWidth="1"/>
    <col min="11787" max="11787" width="11.625" customWidth="1"/>
    <col min="11788" max="11788" width="7" customWidth="1"/>
    <col min="11789" max="11789" width="7.375" customWidth="1"/>
    <col min="11790" max="11790" width="7.25" customWidth="1"/>
    <col min="11791" max="11791" width="8.125" customWidth="1"/>
    <col min="11792" max="11792" width="7.75" customWidth="1"/>
    <col min="11793" max="11793" width="11.625" customWidth="1"/>
    <col min="12033" max="12033" width="8.375" customWidth="1"/>
    <col min="12034" max="12034" width="7.25" customWidth="1"/>
    <col min="12035" max="12035" width="6.25" customWidth="1"/>
    <col min="12036" max="12036" width="8.125" customWidth="1"/>
    <col min="12037" max="12037" width="8.375" customWidth="1"/>
    <col min="12038" max="12038" width="11" customWidth="1"/>
    <col min="12039" max="12039" width="8" customWidth="1"/>
    <col min="12040" max="12040" width="5.75" customWidth="1"/>
    <col min="12042" max="12042" width="8.25" customWidth="1"/>
    <col min="12043" max="12043" width="11.625" customWidth="1"/>
    <col min="12044" max="12044" width="7" customWidth="1"/>
    <col min="12045" max="12045" width="7.375" customWidth="1"/>
    <col min="12046" max="12046" width="7.25" customWidth="1"/>
    <col min="12047" max="12047" width="8.125" customWidth="1"/>
    <col min="12048" max="12048" width="7.75" customWidth="1"/>
    <col min="12049" max="12049" width="11.625" customWidth="1"/>
    <col min="12289" max="12289" width="8.375" customWidth="1"/>
    <col min="12290" max="12290" width="7.25" customWidth="1"/>
    <col min="12291" max="12291" width="6.25" customWidth="1"/>
    <col min="12292" max="12292" width="8.125" customWidth="1"/>
    <col min="12293" max="12293" width="8.375" customWidth="1"/>
    <col min="12294" max="12294" width="11" customWidth="1"/>
    <col min="12295" max="12295" width="8" customWidth="1"/>
    <col min="12296" max="12296" width="5.75" customWidth="1"/>
    <col min="12298" max="12298" width="8.25" customWidth="1"/>
    <col min="12299" max="12299" width="11.625" customWidth="1"/>
    <col min="12300" max="12300" width="7" customWidth="1"/>
    <col min="12301" max="12301" width="7.375" customWidth="1"/>
    <col min="12302" max="12302" width="7.25" customWidth="1"/>
    <col min="12303" max="12303" width="8.125" customWidth="1"/>
    <col min="12304" max="12304" width="7.75" customWidth="1"/>
    <col min="12305" max="12305" width="11.625" customWidth="1"/>
    <col min="12545" max="12545" width="8.375" customWidth="1"/>
    <col min="12546" max="12546" width="7.25" customWidth="1"/>
    <col min="12547" max="12547" width="6.25" customWidth="1"/>
    <col min="12548" max="12548" width="8.125" customWidth="1"/>
    <col min="12549" max="12549" width="8.375" customWidth="1"/>
    <col min="12550" max="12550" width="11" customWidth="1"/>
    <col min="12551" max="12551" width="8" customWidth="1"/>
    <col min="12552" max="12552" width="5.75" customWidth="1"/>
    <col min="12554" max="12554" width="8.25" customWidth="1"/>
    <col min="12555" max="12555" width="11.625" customWidth="1"/>
    <col min="12556" max="12556" width="7" customWidth="1"/>
    <col min="12557" max="12557" width="7.375" customWidth="1"/>
    <col min="12558" max="12558" width="7.25" customWidth="1"/>
    <col min="12559" max="12559" width="8.125" customWidth="1"/>
    <col min="12560" max="12560" width="7.75" customWidth="1"/>
    <col min="12561" max="12561" width="11.625" customWidth="1"/>
    <col min="12801" max="12801" width="8.375" customWidth="1"/>
    <col min="12802" max="12802" width="7.25" customWidth="1"/>
    <col min="12803" max="12803" width="6.25" customWidth="1"/>
    <col min="12804" max="12804" width="8.125" customWidth="1"/>
    <col min="12805" max="12805" width="8.375" customWidth="1"/>
    <col min="12806" max="12806" width="11" customWidth="1"/>
    <col min="12807" max="12807" width="8" customWidth="1"/>
    <col min="12808" max="12808" width="5.75" customWidth="1"/>
    <col min="12810" max="12810" width="8.25" customWidth="1"/>
    <col min="12811" max="12811" width="11.625" customWidth="1"/>
    <col min="12812" max="12812" width="7" customWidth="1"/>
    <col min="12813" max="12813" width="7.375" customWidth="1"/>
    <col min="12814" max="12814" width="7.25" customWidth="1"/>
    <col min="12815" max="12815" width="8.125" customWidth="1"/>
    <col min="12816" max="12816" width="7.75" customWidth="1"/>
    <col min="12817" max="12817" width="11.625" customWidth="1"/>
    <col min="13057" max="13057" width="8.375" customWidth="1"/>
    <col min="13058" max="13058" width="7.25" customWidth="1"/>
    <col min="13059" max="13059" width="6.25" customWidth="1"/>
    <col min="13060" max="13060" width="8.125" customWidth="1"/>
    <col min="13061" max="13061" width="8.375" customWidth="1"/>
    <col min="13062" max="13062" width="11" customWidth="1"/>
    <col min="13063" max="13063" width="8" customWidth="1"/>
    <col min="13064" max="13064" width="5.75" customWidth="1"/>
    <col min="13066" max="13066" width="8.25" customWidth="1"/>
    <col min="13067" max="13067" width="11.625" customWidth="1"/>
    <col min="13068" max="13068" width="7" customWidth="1"/>
    <col min="13069" max="13069" width="7.375" customWidth="1"/>
    <col min="13070" max="13070" width="7.25" customWidth="1"/>
    <col min="13071" max="13071" width="8.125" customWidth="1"/>
    <col min="13072" max="13072" width="7.75" customWidth="1"/>
    <col min="13073" max="13073" width="11.625" customWidth="1"/>
    <col min="13313" max="13313" width="8.375" customWidth="1"/>
    <col min="13314" max="13314" width="7.25" customWidth="1"/>
    <col min="13315" max="13315" width="6.25" customWidth="1"/>
    <col min="13316" max="13316" width="8.125" customWidth="1"/>
    <col min="13317" max="13317" width="8.375" customWidth="1"/>
    <col min="13318" max="13318" width="11" customWidth="1"/>
    <col min="13319" max="13319" width="8" customWidth="1"/>
    <col min="13320" max="13320" width="5.75" customWidth="1"/>
    <col min="13322" max="13322" width="8.25" customWidth="1"/>
    <col min="13323" max="13323" width="11.625" customWidth="1"/>
    <col min="13324" max="13324" width="7" customWidth="1"/>
    <col min="13325" max="13325" width="7.375" customWidth="1"/>
    <col min="13326" max="13326" width="7.25" customWidth="1"/>
    <col min="13327" max="13327" width="8.125" customWidth="1"/>
    <col min="13328" max="13328" width="7.75" customWidth="1"/>
    <col min="13329" max="13329" width="11.625" customWidth="1"/>
    <col min="13569" max="13569" width="8.375" customWidth="1"/>
    <col min="13570" max="13570" width="7.25" customWidth="1"/>
    <col min="13571" max="13571" width="6.25" customWidth="1"/>
    <col min="13572" max="13572" width="8.125" customWidth="1"/>
    <col min="13573" max="13573" width="8.375" customWidth="1"/>
    <col min="13574" max="13574" width="11" customWidth="1"/>
    <col min="13575" max="13575" width="8" customWidth="1"/>
    <col min="13576" max="13576" width="5.75" customWidth="1"/>
    <col min="13578" max="13578" width="8.25" customWidth="1"/>
    <col min="13579" max="13579" width="11.625" customWidth="1"/>
    <col min="13580" max="13580" width="7" customWidth="1"/>
    <col min="13581" max="13581" width="7.375" customWidth="1"/>
    <col min="13582" max="13582" width="7.25" customWidth="1"/>
    <col min="13583" max="13583" width="8.125" customWidth="1"/>
    <col min="13584" max="13584" width="7.75" customWidth="1"/>
    <col min="13585" max="13585" width="11.625" customWidth="1"/>
    <col min="13825" max="13825" width="8.375" customWidth="1"/>
    <col min="13826" max="13826" width="7.25" customWidth="1"/>
    <col min="13827" max="13827" width="6.25" customWidth="1"/>
    <col min="13828" max="13828" width="8.125" customWidth="1"/>
    <col min="13829" max="13829" width="8.375" customWidth="1"/>
    <col min="13830" max="13830" width="11" customWidth="1"/>
    <col min="13831" max="13831" width="8" customWidth="1"/>
    <col min="13832" max="13832" width="5.75" customWidth="1"/>
    <col min="13834" max="13834" width="8.25" customWidth="1"/>
    <col min="13835" max="13835" width="11.625" customWidth="1"/>
    <col min="13836" max="13836" width="7" customWidth="1"/>
    <col min="13837" max="13837" width="7.375" customWidth="1"/>
    <col min="13838" max="13838" width="7.25" customWidth="1"/>
    <col min="13839" max="13839" width="8.125" customWidth="1"/>
    <col min="13840" max="13840" width="7.75" customWidth="1"/>
    <col min="13841" max="13841" width="11.625" customWidth="1"/>
    <col min="14081" max="14081" width="8.375" customWidth="1"/>
    <col min="14082" max="14082" width="7.25" customWidth="1"/>
    <col min="14083" max="14083" width="6.25" customWidth="1"/>
    <col min="14084" max="14084" width="8.125" customWidth="1"/>
    <col min="14085" max="14085" width="8.375" customWidth="1"/>
    <col min="14086" max="14086" width="11" customWidth="1"/>
    <col min="14087" max="14087" width="8" customWidth="1"/>
    <col min="14088" max="14088" width="5.75" customWidth="1"/>
    <col min="14090" max="14090" width="8.25" customWidth="1"/>
    <col min="14091" max="14091" width="11.625" customWidth="1"/>
    <col min="14092" max="14092" width="7" customWidth="1"/>
    <col min="14093" max="14093" width="7.375" customWidth="1"/>
    <col min="14094" max="14094" width="7.25" customWidth="1"/>
    <col min="14095" max="14095" width="8.125" customWidth="1"/>
    <col min="14096" max="14096" width="7.75" customWidth="1"/>
    <col min="14097" max="14097" width="11.625" customWidth="1"/>
    <col min="14337" max="14337" width="8.375" customWidth="1"/>
    <col min="14338" max="14338" width="7.25" customWidth="1"/>
    <col min="14339" max="14339" width="6.25" customWidth="1"/>
    <col min="14340" max="14340" width="8.125" customWidth="1"/>
    <col min="14341" max="14341" width="8.375" customWidth="1"/>
    <col min="14342" max="14342" width="11" customWidth="1"/>
    <col min="14343" max="14343" width="8" customWidth="1"/>
    <col min="14344" max="14344" width="5.75" customWidth="1"/>
    <col min="14346" max="14346" width="8.25" customWidth="1"/>
    <col min="14347" max="14347" width="11.625" customWidth="1"/>
    <col min="14348" max="14348" width="7" customWidth="1"/>
    <col min="14349" max="14349" width="7.375" customWidth="1"/>
    <col min="14350" max="14350" width="7.25" customWidth="1"/>
    <col min="14351" max="14351" width="8.125" customWidth="1"/>
    <col min="14352" max="14352" width="7.75" customWidth="1"/>
    <col min="14353" max="14353" width="11.625" customWidth="1"/>
    <col min="14593" max="14593" width="8.375" customWidth="1"/>
    <col min="14594" max="14594" width="7.25" customWidth="1"/>
    <col min="14595" max="14595" width="6.25" customWidth="1"/>
    <col min="14596" max="14596" width="8.125" customWidth="1"/>
    <col min="14597" max="14597" width="8.375" customWidth="1"/>
    <col min="14598" max="14598" width="11" customWidth="1"/>
    <col min="14599" max="14599" width="8" customWidth="1"/>
    <col min="14600" max="14600" width="5.75" customWidth="1"/>
    <col min="14602" max="14602" width="8.25" customWidth="1"/>
    <col min="14603" max="14603" width="11.625" customWidth="1"/>
    <col min="14604" max="14604" width="7" customWidth="1"/>
    <col min="14605" max="14605" width="7.375" customWidth="1"/>
    <col min="14606" max="14606" width="7.25" customWidth="1"/>
    <col min="14607" max="14607" width="8.125" customWidth="1"/>
    <col min="14608" max="14608" width="7.75" customWidth="1"/>
    <col min="14609" max="14609" width="11.625" customWidth="1"/>
    <col min="14849" max="14849" width="8.375" customWidth="1"/>
    <col min="14850" max="14850" width="7.25" customWidth="1"/>
    <col min="14851" max="14851" width="6.25" customWidth="1"/>
    <col min="14852" max="14852" width="8.125" customWidth="1"/>
    <col min="14853" max="14853" width="8.375" customWidth="1"/>
    <col min="14854" max="14854" width="11" customWidth="1"/>
    <col min="14855" max="14855" width="8" customWidth="1"/>
    <col min="14856" max="14856" width="5.75" customWidth="1"/>
    <col min="14858" max="14858" width="8.25" customWidth="1"/>
    <col min="14859" max="14859" width="11.625" customWidth="1"/>
    <col min="14860" max="14860" width="7" customWidth="1"/>
    <col min="14861" max="14861" width="7.375" customWidth="1"/>
    <col min="14862" max="14862" width="7.25" customWidth="1"/>
    <col min="14863" max="14863" width="8.125" customWidth="1"/>
    <col min="14864" max="14864" width="7.75" customWidth="1"/>
    <col min="14865" max="14865" width="11.625" customWidth="1"/>
    <col min="15105" max="15105" width="8.375" customWidth="1"/>
    <col min="15106" max="15106" width="7.25" customWidth="1"/>
    <col min="15107" max="15107" width="6.25" customWidth="1"/>
    <col min="15108" max="15108" width="8.125" customWidth="1"/>
    <col min="15109" max="15109" width="8.375" customWidth="1"/>
    <col min="15110" max="15110" width="11" customWidth="1"/>
    <col min="15111" max="15111" width="8" customWidth="1"/>
    <col min="15112" max="15112" width="5.75" customWidth="1"/>
    <col min="15114" max="15114" width="8.25" customWidth="1"/>
    <col min="15115" max="15115" width="11.625" customWidth="1"/>
    <col min="15116" max="15116" width="7" customWidth="1"/>
    <col min="15117" max="15117" width="7.375" customWidth="1"/>
    <col min="15118" max="15118" width="7.25" customWidth="1"/>
    <col min="15119" max="15119" width="8.125" customWidth="1"/>
    <col min="15120" max="15120" width="7.75" customWidth="1"/>
    <col min="15121" max="15121" width="11.625" customWidth="1"/>
    <col min="15361" max="15361" width="8.375" customWidth="1"/>
    <col min="15362" max="15362" width="7.25" customWidth="1"/>
    <col min="15363" max="15363" width="6.25" customWidth="1"/>
    <col min="15364" max="15364" width="8.125" customWidth="1"/>
    <col min="15365" max="15365" width="8.375" customWidth="1"/>
    <col min="15366" max="15366" width="11" customWidth="1"/>
    <col min="15367" max="15367" width="8" customWidth="1"/>
    <col min="15368" max="15368" width="5.75" customWidth="1"/>
    <col min="15370" max="15370" width="8.25" customWidth="1"/>
    <col min="15371" max="15371" width="11.625" customWidth="1"/>
    <col min="15372" max="15372" width="7" customWidth="1"/>
    <col min="15373" max="15373" width="7.375" customWidth="1"/>
    <col min="15374" max="15374" width="7.25" customWidth="1"/>
    <col min="15375" max="15375" width="8.125" customWidth="1"/>
    <col min="15376" max="15376" width="7.75" customWidth="1"/>
    <col min="15377" max="15377" width="11.625" customWidth="1"/>
    <col min="15617" max="15617" width="8.375" customWidth="1"/>
    <col min="15618" max="15618" width="7.25" customWidth="1"/>
    <col min="15619" max="15619" width="6.25" customWidth="1"/>
    <col min="15620" max="15620" width="8.125" customWidth="1"/>
    <col min="15621" max="15621" width="8.375" customWidth="1"/>
    <col min="15622" max="15622" width="11" customWidth="1"/>
    <col min="15623" max="15623" width="8" customWidth="1"/>
    <col min="15624" max="15624" width="5.75" customWidth="1"/>
    <col min="15626" max="15626" width="8.25" customWidth="1"/>
    <col min="15627" max="15627" width="11.625" customWidth="1"/>
    <col min="15628" max="15628" width="7" customWidth="1"/>
    <col min="15629" max="15629" width="7.375" customWidth="1"/>
    <col min="15630" max="15630" width="7.25" customWidth="1"/>
    <col min="15631" max="15631" width="8.125" customWidth="1"/>
    <col min="15632" max="15632" width="7.75" customWidth="1"/>
    <col min="15633" max="15633" width="11.625" customWidth="1"/>
    <col min="15873" max="15873" width="8.375" customWidth="1"/>
    <col min="15874" max="15874" width="7.25" customWidth="1"/>
    <col min="15875" max="15875" width="6.25" customWidth="1"/>
    <col min="15876" max="15876" width="8.125" customWidth="1"/>
    <col min="15877" max="15877" width="8.375" customWidth="1"/>
    <col min="15878" max="15878" width="11" customWidth="1"/>
    <col min="15879" max="15879" width="8" customWidth="1"/>
    <col min="15880" max="15880" width="5.75" customWidth="1"/>
    <col min="15882" max="15882" width="8.25" customWidth="1"/>
    <col min="15883" max="15883" width="11.625" customWidth="1"/>
    <col min="15884" max="15884" width="7" customWidth="1"/>
    <col min="15885" max="15885" width="7.375" customWidth="1"/>
    <col min="15886" max="15886" width="7.25" customWidth="1"/>
    <col min="15887" max="15887" width="8.125" customWidth="1"/>
    <col min="15888" max="15888" width="7.75" customWidth="1"/>
    <col min="15889" max="15889" width="11.625" customWidth="1"/>
    <col min="16129" max="16129" width="8.375" customWidth="1"/>
    <col min="16130" max="16130" width="7.25" customWidth="1"/>
    <col min="16131" max="16131" width="6.25" customWidth="1"/>
    <col min="16132" max="16132" width="8.125" customWidth="1"/>
    <col min="16133" max="16133" width="8.375" customWidth="1"/>
    <col min="16134" max="16134" width="11" customWidth="1"/>
    <col min="16135" max="16135" width="8" customWidth="1"/>
    <col min="16136" max="16136" width="5.75" customWidth="1"/>
    <col min="16138" max="16138" width="8.25" customWidth="1"/>
    <col min="16139" max="16139" width="11.625" customWidth="1"/>
    <col min="16140" max="16140" width="7" customWidth="1"/>
    <col min="16141" max="16141" width="7.375" customWidth="1"/>
    <col min="16142" max="16142" width="7.25" customWidth="1"/>
    <col min="16143" max="16143" width="8.125" customWidth="1"/>
    <col min="16144" max="16144" width="7.75" customWidth="1"/>
    <col min="16145" max="16145" width="11.625" customWidth="1"/>
  </cols>
  <sheetData>
    <row r="1" spans="1:18" s="150" customFormat="1" ht="23.25" customHeight="1" x14ac:dyDescent="0.5">
      <c r="A1" s="271" t="s">
        <v>166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66"/>
    </row>
    <row r="2" spans="1:18" s="150" customFormat="1" ht="23.25" customHeight="1" x14ac:dyDescent="0.5">
      <c r="A2" s="271" t="s">
        <v>167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166"/>
    </row>
    <row r="3" spans="1:18" s="150" customFormat="1" ht="23.25" customHeight="1" x14ac:dyDescent="0.5">
      <c r="A3" s="271" t="s">
        <v>168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166"/>
    </row>
    <row r="4" spans="1:18" s="150" customFormat="1" ht="23.25" customHeight="1" x14ac:dyDescent="0.5">
      <c r="A4" s="272" t="s">
        <v>539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166"/>
    </row>
    <row r="5" spans="1:18" ht="69.75" customHeight="1" x14ac:dyDescent="0.2">
      <c r="A5" s="202" t="s">
        <v>147</v>
      </c>
      <c r="B5" s="202" t="s">
        <v>148</v>
      </c>
      <c r="C5" s="202" t="s">
        <v>149</v>
      </c>
      <c r="D5" s="202" t="s">
        <v>150</v>
      </c>
      <c r="E5" s="202" t="s">
        <v>151</v>
      </c>
      <c r="F5" s="202" t="s">
        <v>152</v>
      </c>
      <c r="G5" s="202" t="s">
        <v>148</v>
      </c>
      <c r="H5" s="202" t="s">
        <v>153</v>
      </c>
      <c r="I5" s="202" t="s">
        <v>154</v>
      </c>
      <c r="J5" s="202" t="s">
        <v>22</v>
      </c>
      <c r="K5" s="202" t="s">
        <v>152</v>
      </c>
      <c r="L5" s="202" t="s">
        <v>155</v>
      </c>
      <c r="M5" s="202" t="s">
        <v>148</v>
      </c>
      <c r="N5" s="202" t="s">
        <v>156</v>
      </c>
      <c r="O5" s="202" t="s">
        <v>157</v>
      </c>
      <c r="P5" s="202" t="s">
        <v>22</v>
      </c>
      <c r="Q5" s="202" t="s">
        <v>152</v>
      </c>
      <c r="R5" s="149"/>
    </row>
    <row r="6" spans="1:18" ht="23.25" customHeight="1" x14ac:dyDescent="0.2">
      <c r="A6" s="167" t="s">
        <v>540</v>
      </c>
      <c r="B6" s="167" t="s">
        <v>392</v>
      </c>
      <c r="C6" s="167" t="s">
        <v>541</v>
      </c>
      <c r="D6" s="167" t="s">
        <v>542</v>
      </c>
      <c r="E6" s="168" t="s">
        <v>543</v>
      </c>
      <c r="F6" s="203" t="s">
        <v>159</v>
      </c>
      <c r="G6" s="167" t="s">
        <v>392</v>
      </c>
      <c r="H6" s="167" t="s">
        <v>544</v>
      </c>
      <c r="I6" s="167" t="s">
        <v>545</v>
      </c>
      <c r="J6" s="168" t="s">
        <v>543</v>
      </c>
      <c r="K6" s="203" t="s">
        <v>159</v>
      </c>
      <c r="L6" s="168"/>
      <c r="M6" s="167"/>
      <c r="N6" s="167"/>
      <c r="O6" s="167"/>
      <c r="P6" s="168" t="s">
        <v>139</v>
      </c>
      <c r="Q6" s="203"/>
      <c r="R6" s="149"/>
    </row>
    <row r="7" spans="1:18" ht="23.25" customHeight="1" x14ac:dyDescent="0.2">
      <c r="A7" s="170" t="s">
        <v>540</v>
      </c>
      <c r="B7" s="170"/>
      <c r="C7" s="170" t="s">
        <v>541</v>
      </c>
      <c r="D7" s="169"/>
      <c r="E7" s="169" t="s">
        <v>543</v>
      </c>
      <c r="F7" s="169"/>
      <c r="G7" s="170"/>
      <c r="H7" s="170"/>
      <c r="I7" s="170"/>
      <c r="J7" s="169" t="s">
        <v>543</v>
      </c>
      <c r="K7" s="169"/>
      <c r="L7" s="169"/>
      <c r="M7" s="169"/>
      <c r="N7" s="170"/>
      <c r="O7" s="169"/>
      <c r="P7" s="169"/>
      <c r="Q7" s="170"/>
      <c r="R7" s="149"/>
    </row>
    <row r="8" spans="1:18" ht="23.25" customHeight="1" x14ac:dyDescent="0.2">
      <c r="A8" s="167" t="s">
        <v>546</v>
      </c>
      <c r="B8" s="167" t="s">
        <v>392</v>
      </c>
      <c r="C8" s="167" t="s">
        <v>158</v>
      </c>
      <c r="D8" s="167" t="s">
        <v>547</v>
      </c>
      <c r="E8" s="168" t="s">
        <v>407</v>
      </c>
      <c r="F8" s="203" t="s">
        <v>159</v>
      </c>
      <c r="G8" s="167" t="s">
        <v>392</v>
      </c>
      <c r="H8" s="167" t="s">
        <v>160</v>
      </c>
      <c r="I8" s="167" t="s">
        <v>548</v>
      </c>
      <c r="J8" s="168" t="s">
        <v>407</v>
      </c>
      <c r="K8" s="203" t="s">
        <v>159</v>
      </c>
      <c r="L8" s="168"/>
      <c r="M8" s="167" t="s">
        <v>392</v>
      </c>
      <c r="N8" s="167" t="s">
        <v>136</v>
      </c>
      <c r="O8" s="167" t="s">
        <v>405</v>
      </c>
      <c r="P8" s="168" t="s">
        <v>407</v>
      </c>
      <c r="Q8" s="203" t="s">
        <v>159</v>
      </c>
      <c r="R8" s="149"/>
    </row>
    <row r="9" spans="1:18" ht="23.25" customHeight="1" x14ac:dyDescent="0.2">
      <c r="A9" s="170" t="s">
        <v>546</v>
      </c>
      <c r="B9" s="170"/>
      <c r="C9" s="170" t="s">
        <v>158</v>
      </c>
      <c r="D9" s="169"/>
      <c r="E9" s="169" t="s">
        <v>407</v>
      </c>
      <c r="F9" s="169"/>
      <c r="G9" s="170"/>
      <c r="H9" s="170"/>
      <c r="I9" s="170"/>
      <c r="J9" s="169" t="s">
        <v>407</v>
      </c>
      <c r="K9" s="169"/>
      <c r="L9" s="169"/>
      <c r="M9" s="169"/>
      <c r="N9" s="170"/>
      <c r="O9" s="169"/>
      <c r="P9" s="169"/>
      <c r="Q9" s="170"/>
      <c r="R9" s="149"/>
    </row>
    <row r="10" spans="1:18" ht="23.25" customHeight="1" x14ac:dyDescent="0.2">
      <c r="A10" s="167" t="s">
        <v>549</v>
      </c>
      <c r="B10" s="167" t="s">
        <v>392</v>
      </c>
      <c r="C10" s="167" t="s">
        <v>158</v>
      </c>
      <c r="D10" s="167" t="s">
        <v>550</v>
      </c>
      <c r="E10" s="168" t="s">
        <v>404</v>
      </c>
      <c r="F10" s="203" t="s">
        <v>159</v>
      </c>
      <c r="G10" s="167" t="s">
        <v>392</v>
      </c>
      <c r="H10" s="167" t="s">
        <v>160</v>
      </c>
      <c r="I10" s="167" t="s">
        <v>551</v>
      </c>
      <c r="J10" s="168" t="s">
        <v>404</v>
      </c>
      <c r="K10" s="203" t="s">
        <v>159</v>
      </c>
      <c r="L10" s="168"/>
      <c r="M10" s="167" t="s">
        <v>392</v>
      </c>
      <c r="N10" s="167" t="s">
        <v>136</v>
      </c>
      <c r="O10" s="167" t="s">
        <v>402</v>
      </c>
      <c r="P10" s="168" t="s">
        <v>404</v>
      </c>
      <c r="Q10" s="203" t="s">
        <v>159</v>
      </c>
      <c r="R10" s="149"/>
    </row>
    <row r="11" spans="1:18" ht="23.25" customHeight="1" x14ac:dyDescent="0.2">
      <c r="A11" s="170" t="s">
        <v>549</v>
      </c>
      <c r="B11" s="170"/>
      <c r="C11" s="170" t="s">
        <v>158</v>
      </c>
      <c r="D11" s="169"/>
      <c r="E11" s="169" t="s">
        <v>404</v>
      </c>
      <c r="F11" s="169"/>
      <c r="G11" s="170"/>
      <c r="H11" s="170"/>
      <c r="I11" s="170"/>
      <c r="J11" s="169" t="s">
        <v>404</v>
      </c>
      <c r="K11" s="169"/>
      <c r="L11" s="169"/>
      <c r="M11" s="169"/>
      <c r="N11" s="170"/>
      <c r="O11" s="169"/>
      <c r="P11" s="169"/>
      <c r="Q11" s="170"/>
      <c r="R11" s="149"/>
    </row>
    <row r="12" spans="1:18" ht="23.25" customHeight="1" x14ac:dyDescent="0.2">
      <c r="A12" s="167" t="s">
        <v>552</v>
      </c>
      <c r="B12" s="167" t="s">
        <v>421</v>
      </c>
      <c r="C12" s="167" t="s">
        <v>158</v>
      </c>
      <c r="D12" s="167" t="s">
        <v>553</v>
      </c>
      <c r="E12" s="168" t="s">
        <v>173</v>
      </c>
      <c r="F12" s="203" t="s">
        <v>159</v>
      </c>
      <c r="G12" s="167" t="s">
        <v>421</v>
      </c>
      <c r="H12" s="167" t="s">
        <v>160</v>
      </c>
      <c r="I12" s="167" t="s">
        <v>554</v>
      </c>
      <c r="J12" s="168" t="s">
        <v>173</v>
      </c>
      <c r="K12" s="203" t="s">
        <v>159</v>
      </c>
      <c r="L12" s="168"/>
      <c r="M12" s="167" t="s">
        <v>421</v>
      </c>
      <c r="N12" s="167" t="s">
        <v>136</v>
      </c>
      <c r="O12" s="167" t="s">
        <v>422</v>
      </c>
      <c r="P12" s="168" t="s">
        <v>173</v>
      </c>
      <c r="Q12" s="203" t="s">
        <v>159</v>
      </c>
      <c r="R12" s="149"/>
    </row>
    <row r="13" spans="1:18" ht="23.25" customHeight="1" x14ac:dyDescent="0.2">
      <c r="A13" s="170" t="s">
        <v>552</v>
      </c>
      <c r="B13" s="170"/>
      <c r="C13" s="170" t="s">
        <v>158</v>
      </c>
      <c r="D13" s="169"/>
      <c r="E13" s="169" t="s">
        <v>173</v>
      </c>
      <c r="F13" s="169"/>
      <c r="G13" s="170"/>
      <c r="H13" s="170"/>
      <c r="I13" s="170"/>
      <c r="J13" s="169" t="s">
        <v>173</v>
      </c>
      <c r="K13" s="169"/>
      <c r="L13" s="169"/>
      <c r="M13" s="169"/>
      <c r="N13" s="170"/>
      <c r="O13" s="169"/>
      <c r="P13" s="169"/>
      <c r="Q13" s="170"/>
      <c r="R13" s="149"/>
    </row>
    <row r="14" spans="1:18" ht="23.25" customHeight="1" x14ac:dyDescent="0.2">
      <c r="A14" s="167" t="s">
        <v>555</v>
      </c>
      <c r="B14" s="167" t="s">
        <v>425</v>
      </c>
      <c r="C14" s="167" t="s">
        <v>158</v>
      </c>
      <c r="D14" s="167" t="s">
        <v>556</v>
      </c>
      <c r="E14" s="168" t="s">
        <v>436</v>
      </c>
      <c r="F14" s="203" t="s">
        <v>159</v>
      </c>
      <c r="G14" s="167" t="s">
        <v>425</v>
      </c>
      <c r="H14" s="167" t="s">
        <v>160</v>
      </c>
      <c r="I14" s="167" t="s">
        <v>557</v>
      </c>
      <c r="J14" s="168" t="s">
        <v>436</v>
      </c>
      <c r="K14" s="203" t="s">
        <v>159</v>
      </c>
      <c r="L14" s="168"/>
      <c r="M14" s="167" t="s">
        <v>425</v>
      </c>
      <c r="N14" s="167" t="s">
        <v>136</v>
      </c>
      <c r="O14" s="167" t="s">
        <v>434</v>
      </c>
      <c r="P14" s="168" t="s">
        <v>436</v>
      </c>
      <c r="Q14" s="203" t="s">
        <v>159</v>
      </c>
      <c r="R14" s="149"/>
    </row>
    <row r="15" spans="1:18" ht="23.25" customHeight="1" x14ac:dyDescent="0.2">
      <c r="A15" s="170" t="s">
        <v>555</v>
      </c>
      <c r="B15" s="170"/>
      <c r="C15" s="170" t="s">
        <v>158</v>
      </c>
      <c r="D15" s="169"/>
      <c r="E15" s="169" t="s">
        <v>436</v>
      </c>
      <c r="F15" s="169"/>
      <c r="G15" s="170"/>
      <c r="H15" s="170"/>
      <c r="I15" s="170"/>
      <c r="J15" s="169" t="s">
        <v>436</v>
      </c>
      <c r="K15" s="169"/>
      <c r="L15" s="169"/>
      <c r="M15" s="169"/>
      <c r="N15" s="170"/>
      <c r="O15" s="169"/>
      <c r="P15" s="169"/>
      <c r="Q15" s="170"/>
      <c r="R15" s="149"/>
    </row>
    <row r="16" spans="1:18" ht="23.25" customHeight="1" x14ac:dyDescent="0.2">
      <c r="A16" s="167" t="s">
        <v>558</v>
      </c>
      <c r="B16" s="167" t="s">
        <v>438</v>
      </c>
      <c r="C16" s="167" t="s">
        <v>158</v>
      </c>
      <c r="D16" s="167" t="s">
        <v>559</v>
      </c>
      <c r="E16" s="168" t="s">
        <v>448</v>
      </c>
      <c r="F16" s="203" t="s">
        <v>159</v>
      </c>
      <c r="G16" s="167" t="s">
        <v>438</v>
      </c>
      <c r="H16" s="167" t="s">
        <v>160</v>
      </c>
      <c r="I16" s="167" t="s">
        <v>560</v>
      </c>
      <c r="J16" s="168" t="s">
        <v>448</v>
      </c>
      <c r="K16" s="203" t="s">
        <v>159</v>
      </c>
      <c r="L16" s="168"/>
      <c r="M16" s="167" t="s">
        <v>438</v>
      </c>
      <c r="N16" s="167" t="s">
        <v>136</v>
      </c>
      <c r="O16" s="167" t="s">
        <v>446</v>
      </c>
      <c r="P16" s="168" t="s">
        <v>448</v>
      </c>
      <c r="Q16" s="203" t="s">
        <v>159</v>
      </c>
      <c r="R16" s="149"/>
    </row>
    <row r="17" spans="1:19" ht="23.25" customHeight="1" x14ac:dyDescent="0.2">
      <c r="A17" s="170" t="s">
        <v>558</v>
      </c>
      <c r="B17" s="170"/>
      <c r="C17" s="170" t="s">
        <v>158</v>
      </c>
      <c r="D17" s="169"/>
      <c r="E17" s="169" t="s">
        <v>448</v>
      </c>
      <c r="F17" s="169"/>
      <c r="G17" s="170"/>
      <c r="H17" s="170"/>
      <c r="I17" s="170"/>
      <c r="J17" s="169" t="s">
        <v>448</v>
      </c>
      <c r="K17" s="169"/>
      <c r="L17" s="169"/>
      <c r="M17" s="169"/>
      <c r="N17" s="170"/>
      <c r="O17" s="169"/>
      <c r="P17" s="169"/>
      <c r="Q17" s="170"/>
      <c r="R17" s="149"/>
    </row>
    <row r="18" spans="1:19" ht="23.25" customHeight="1" x14ac:dyDescent="0.2">
      <c r="A18" s="167" t="s">
        <v>561</v>
      </c>
      <c r="B18" s="167" t="s">
        <v>450</v>
      </c>
      <c r="C18" s="167" t="s">
        <v>158</v>
      </c>
      <c r="D18" s="167" t="s">
        <v>562</v>
      </c>
      <c r="E18" s="168" t="s">
        <v>456</v>
      </c>
      <c r="F18" s="203" t="s">
        <v>159</v>
      </c>
      <c r="G18" s="167" t="s">
        <v>450</v>
      </c>
      <c r="H18" s="167" t="s">
        <v>160</v>
      </c>
      <c r="I18" s="167" t="s">
        <v>563</v>
      </c>
      <c r="J18" s="168" t="s">
        <v>456</v>
      </c>
      <c r="K18" s="203" t="s">
        <v>159</v>
      </c>
      <c r="L18" s="168"/>
      <c r="M18" s="167" t="s">
        <v>450</v>
      </c>
      <c r="N18" s="167" t="s">
        <v>136</v>
      </c>
      <c r="O18" s="167" t="s">
        <v>454</v>
      </c>
      <c r="P18" s="168" t="s">
        <v>456</v>
      </c>
      <c r="Q18" s="203" t="s">
        <v>159</v>
      </c>
      <c r="R18" s="149"/>
    </row>
    <row r="19" spans="1:19" ht="23.25" customHeight="1" x14ac:dyDescent="0.2">
      <c r="A19" s="170" t="s">
        <v>561</v>
      </c>
      <c r="B19" s="170"/>
      <c r="C19" s="170" t="s">
        <v>158</v>
      </c>
      <c r="D19" s="169"/>
      <c r="E19" s="169" t="s">
        <v>456</v>
      </c>
      <c r="F19" s="169"/>
      <c r="G19" s="170"/>
      <c r="H19" s="170"/>
      <c r="I19" s="170"/>
      <c r="J19" s="169" t="s">
        <v>456</v>
      </c>
      <c r="K19" s="169"/>
      <c r="L19" s="169"/>
      <c r="M19" s="169"/>
      <c r="N19" s="170"/>
      <c r="O19" s="169"/>
      <c r="P19" s="169"/>
      <c r="Q19" s="170"/>
      <c r="R19" s="149"/>
    </row>
    <row r="20" spans="1:19" ht="23.25" customHeight="1" x14ac:dyDescent="0.2">
      <c r="A20" s="167" t="s">
        <v>564</v>
      </c>
      <c r="B20" s="167" t="s">
        <v>458</v>
      </c>
      <c r="C20" s="167" t="s">
        <v>158</v>
      </c>
      <c r="D20" s="167" t="s">
        <v>565</v>
      </c>
      <c r="E20" s="168" t="s">
        <v>461</v>
      </c>
      <c r="F20" s="203" t="s">
        <v>159</v>
      </c>
      <c r="G20" s="167" t="s">
        <v>458</v>
      </c>
      <c r="H20" s="167" t="s">
        <v>160</v>
      </c>
      <c r="I20" s="167" t="s">
        <v>566</v>
      </c>
      <c r="J20" s="168" t="s">
        <v>461</v>
      </c>
      <c r="K20" s="203" t="s">
        <v>159</v>
      </c>
      <c r="L20" s="168"/>
      <c r="M20" s="167" t="s">
        <v>458</v>
      </c>
      <c r="N20" s="167" t="s">
        <v>136</v>
      </c>
      <c r="O20" s="167" t="s">
        <v>459</v>
      </c>
      <c r="P20" s="168" t="s">
        <v>461</v>
      </c>
      <c r="Q20" s="203" t="s">
        <v>159</v>
      </c>
      <c r="R20" s="149"/>
    </row>
    <row r="21" spans="1:19" ht="23.25" customHeight="1" x14ac:dyDescent="0.2">
      <c r="A21" s="170" t="s">
        <v>564</v>
      </c>
      <c r="B21" s="170"/>
      <c r="C21" s="170" t="s">
        <v>158</v>
      </c>
      <c r="D21" s="169"/>
      <c r="E21" s="169" t="s">
        <v>461</v>
      </c>
      <c r="F21" s="169"/>
      <c r="G21" s="170"/>
      <c r="H21" s="170"/>
      <c r="I21" s="170"/>
      <c r="J21" s="169" t="s">
        <v>461</v>
      </c>
      <c r="K21" s="169"/>
      <c r="L21" s="169"/>
      <c r="M21" s="169"/>
      <c r="N21" s="170"/>
      <c r="O21" s="169"/>
      <c r="P21" s="169"/>
      <c r="Q21" s="170"/>
      <c r="R21" s="149"/>
    </row>
    <row r="22" spans="1:19" ht="23.25" customHeight="1" x14ac:dyDescent="0.2">
      <c r="A22" s="167" t="s">
        <v>567</v>
      </c>
      <c r="B22" s="167" t="s">
        <v>463</v>
      </c>
      <c r="C22" s="167" t="s">
        <v>158</v>
      </c>
      <c r="D22" s="167" t="s">
        <v>568</v>
      </c>
      <c r="E22" s="168" t="s">
        <v>469</v>
      </c>
      <c r="F22" s="203" t="s">
        <v>159</v>
      </c>
      <c r="G22" s="167" t="s">
        <v>463</v>
      </c>
      <c r="H22" s="167" t="s">
        <v>160</v>
      </c>
      <c r="I22" s="167" t="s">
        <v>569</v>
      </c>
      <c r="J22" s="168" t="s">
        <v>469</v>
      </c>
      <c r="K22" s="203" t="s">
        <v>159</v>
      </c>
      <c r="L22" s="168"/>
      <c r="M22" s="167" t="s">
        <v>463</v>
      </c>
      <c r="N22" s="167" t="s">
        <v>136</v>
      </c>
      <c r="O22" s="167" t="s">
        <v>467</v>
      </c>
      <c r="P22" s="168" t="s">
        <v>469</v>
      </c>
      <c r="Q22" s="203" t="s">
        <v>159</v>
      </c>
      <c r="R22" s="149"/>
    </row>
    <row r="23" spans="1:19" ht="23.25" customHeight="1" x14ac:dyDescent="0.2">
      <c r="A23" s="170" t="s">
        <v>567</v>
      </c>
      <c r="B23" s="170"/>
      <c r="C23" s="170" t="s">
        <v>158</v>
      </c>
      <c r="D23" s="169"/>
      <c r="E23" s="169" t="s">
        <v>469</v>
      </c>
      <c r="F23" s="169"/>
      <c r="G23" s="170"/>
      <c r="H23" s="170"/>
      <c r="I23" s="170"/>
      <c r="J23" s="169" t="s">
        <v>469</v>
      </c>
      <c r="K23" s="169"/>
      <c r="L23" s="169"/>
      <c r="M23" s="169"/>
      <c r="N23" s="170"/>
      <c r="O23" s="169"/>
      <c r="P23" s="169"/>
      <c r="Q23" s="170"/>
      <c r="R23" s="149"/>
    </row>
    <row r="24" spans="1:19" ht="23.25" customHeight="1" x14ac:dyDescent="0.2">
      <c r="A24" s="167" t="s">
        <v>570</v>
      </c>
      <c r="B24" s="167" t="s">
        <v>471</v>
      </c>
      <c r="C24" s="167" t="s">
        <v>158</v>
      </c>
      <c r="D24" s="167" t="s">
        <v>571</v>
      </c>
      <c r="E24" s="168" t="s">
        <v>469</v>
      </c>
      <c r="F24" s="203" t="s">
        <v>159</v>
      </c>
      <c r="G24" s="167" t="s">
        <v>471</v>
      </c>
      <c r="H24" s="167" t="s">
        <v>160</v>
      </c>
      <c r="I24" s="167" t="s">
        <v>572</v>
      </c>
      <c r="J24" s="168" t="s">
        <v>469</v>
      </c>
      <c r="K24" s="203" t="s">
        <v>159</v>
      </c>
      <c r="L24" s="168"/>
      <c r="M24" s="167" t="s">
        <v>471</v>
      </c>
      <c r="N24" s="167" t="s">
        <v>136</v>
      </c>
      <c r="O24" s="167" t="s">
        <v>477</v>
      </c>
      <c r="P24" s="168" t="s">
        <v>469</v>
      </c>
      <c r="Q24" s="203" t="s">
        <v>159</v>
      </c>
      <c r="R24" s="149"/>
    </row>
    <row r="25" spans="1:19" ht="23.25" customHeight="1" x14ac:dyDescent="0.2">
      <c r="A25" s="170" t="s">
        <v>570</v>
      </c>
      <c r="B25" s="170"/>
      <c r="C25" s="170" t="s">
        <v>158</v>
      </c>
      <c r="D25" s="169"/>
      <c r="E25" s="169" t="s">
        <v>469</v>
      </c>
      <c r="F25" s="169"/>
      <c r="G25" s="170"/>
      <c r="H25" s="170"/>
      <c r="I25" s="170"/>
      <c r="J25" s="169" t="s">
        <v>469</v>
      </c>
      <c r="K25" s="169"/>
      <c r="L25" s="169"/>
      <c r="M25" s="169"/>
      <c r="N25" s="170"/>
      <c r="O25" s="169"/>
      <c r="P25" s="169"/>
      <c r="Q25" s="170"/>
      <c r="R25" s="149"/>
    </row>
    <row r="26" spans="1:19" ht="23.25" customHeight="1" x14ac:dyDescent="0.2">
      <c r="A26" s="167" t="s">
        <v>573</v>
      </c>
      <c r="B26" s="167" t="s">
        <v>471</v>
      </c>
      <c r="C26" s="167" t="s">
        <v>158</v>
      </c>
      <c r="D26" s="167" t="s">
        <v>574</v>
      </c>
      <c r="E26" s="168" t="s">
        <v>481</v>
      </c>
      <c r="F26" s="203" t="s">
        <v>159</v>
      </c>
      <c r="G26" s="167" t="s">
        <v>471</v>
      </c>
      <c r="H26" s="167" t="s">
        <v>160</v>
      </c>
      <c r="I26" s="167" t="s">
        <v>575</v>
      </c>
      <c r="J26" s="168" t="s">
        <v>481</v>
      </c>
      <c r="K26" s="203" t="s">
        <v>159</v>
      </c>
      <c r="L26" s="168"/>
      <c r="M26" s="167" t="s">
        <v>471</v>
      </c>
      <c r="N26" s="167" t="s">
        <v>136</v>
      </c>
      <c r="O26" s="167" t="s">
        <v>479</v>
      </c>
      <c r="P26" s="168" t="s">
        <v>481</v>
      </c>
      <c r="Q26" s="203" t="s">
        <v>159</v>
      </c>
      <c r="R26" s="149"/>
    </row>
    <row r="27" spans="1:19" ht="23.25" customHeight="1" x14ac:dyDescent="0.2">
      <c r="A27" s="167"/>
      <c r="B27" s="167" t="s">
        <v>471</v>
      </c>
      <c r="C27" s="167" t="s">
        <v>158</v>
      </c>
      <c r="D27" s="167" t="s">
        <v>576</v>
      </c>
      <c r="E27" s="168" t="s">
        <v>169</v>
      </c>
      <c r="F27" s="203" t="s">
        <v>170</v>
      </c>
      <c r="G27" s="167"/>
      <c r="H27" s="167"/>
      <c r="I27" s="167"/>
      <c r="J27" s="168" t="s">
        <v>139</v>
      </c>
      <c r="K27" s="203"/>
      <c r="L27" s="168"/>
      <c r="M27" s="167"/>
      <c r="N27" s="167"/>
      <c r="O27" s="167"/>
      <c r="P27" s="168" t="s">
        <v>139</v>
      </c>
      <c r="Q27" s="203"/>
      <c r="R27" s="149"/>
    </row>
    <row r="28" spans="1:19" ht="23.25" customHeight="1" x14ac:dyDescent="0.2">
      <c r="A28" s="170" t="s">
        <v>573</v>
      </c>
      <c r="B28" s="170"/>
      <c r="C28" s="170" t="s">
        <v>158</v>
      </c>
      <c r="D28" s="169"/>
      <c r="E28" s="169" t="s">
        <v>481</v>
      </c>
      <c r="F28" s="169"/>
      <c r="G28" s="170"/>
      <c r="H28" s="170"/>
      <c r="I28" s="170"/>
      <c r="J28" s="169" t="s">
        <v>481</v>
      </c>
      <c r="K28" s="169"/>
      <c r="L28" s="169"/>
      <c r="M28" s="169"/>
      <c r="N28" s="170"/>
      <c r="O28" s="169"/>
      <c r="P28" s="169"/>
      <c r="Q28" s="170"/>
      <c r="R28" s="149"/>
    </row>
    <row r="29" spans="1:19" ht="23.25" customHeight="1" x14ac:dyDescent="0.2">
      <c r="A29" s="167" t="s">
        <v>577</v>
      </c>
      <c r="B29" s="167" t="s">
        <v>483</v>
      </c>
      <c r="C29" s="167" t="s">
        <v>158</v>
      </c>
      <c r="D29" s="167" t="s">
        <v>578</v>
      </c>
      <c r="E29" s="168" t="s">
        <v>497</v>
      </c>
      <c r="F29" s="203" t="s">
        <v>159</v>
      </c>
      <c r="G29" s="167" t="s">
        <v>483</v>
      </c>
      <c r="H29" s="167" t="s">
        <v>160</v>
      </c>
      <c r="I29" s="167" t="s">
        <v>579</v>
      </c>
      <c r="J29" s="168" t="s">
        <v>497</v>
      </c>
      <c r="K29" s="203" t="s">
        <v>159</v>
      </c>
      <c r="L29" s="168"/>
      <c r="M29" s="167" t="s">
        <v>483</v>
      </c>
      <c r="N29" s="167" t="s">
        <v>136</v>
      </c>
      <c r="O29" s="167" t="s">
        <v>495</v>
      </c>
      <c r="P29" s="168" t="s">
        <v>497</v>
      </c>
      <c r="Q29" s="203" t="s">
        <v>159</v>
      </c>
    </row>
    <row r="30" spans="1:19" ht="23.25" customHeight="1" x14ac:dyDescent="0.2">
      <c r="A30" s="170" t="s">
        <v>577</v>
      </c>
      <c r="B30" s="170"/>
      <c r="C30" s="170" t="s">
        <v>158</v>
      </c>
      <c r="D30" s="169"/>
      <c r="E30" s="169" t="s">
        <v>497</v>
      </c>
      <c r="F30" s="169"/>
      <c r="G30" s="170"/>
      <c r="H30" s="170"/>
      <c r="I30" s="170"/>
      <c r="J30" s="169" t="s">
        <v>497</v>
      </c>
      <c r="K30" s="169"/>
      <c r="L30" s="169"/>
      <c r="M30" s="169"/>
      <c r="N30" s="170"/>
      <c r="O30" s="169"/>
      <c r="P30" s="169"/>
      <c r="Q30" s="170"/>
    </row>
    <row r="31" spans="1:19" ht="23.25" customHeight="1" x14ac:dyDescent="0.3">
      <c r="A31" s="167" t="s">
        <v>580</v>
      </c>
      <c r="B31" s="167" t="s">
        <v>504</v>
      </c>
      <c r="C31" s="167" t="s">
        <v>158</v>
      </c>
      <c r="D31" s="167" t="s">
        <v>581</v>
      </c>
      <c r="E31" s="168" t="s">
        <v>172</v>
      </c>
      <c r="F31" s="203" t="s">
        <v>159</v>
      </c>
      <c r="G31" s="167" t="s">
        <v>504</v>
      </c>
      <c r="H31" s="167" t="s">
        <v>160</v>
      </c>
      <c r="I31" s="167" t="s">
        <v>582</v>
      </c>
      <c r="J31" s="168" t="s">
        <v>172</v>
      </c>
      <c r="K31" s="203" t="s">
        <v>159</v>
      </c>
      <c r="L31" s="168"/>
      <c r="M31" s="167" t="s">
        <v>504</v>
      </c>
      <c r="N31" s="167" t="s">
        <v>136</v>
      </c>
      <c r="O31" s="167" t="s">
        <v>519</v>
      </c>
      <c r="P31" s="168" t="s">
        <v>172</v>
      </c>
      <c r="Q31" s="203" t="s">
        <v>159</v>
      </c>
      <c r="R31" s="88"/>
      <c r="S31" s="88"/>
    </row>
    <row r="32" spans="1:19" ht="23.25" customHeight="1" x14ac:dyDescent="0.3">
      <c r="A32" s="170" t="s">
        <v>580</v>
      </c>
      <c r="B32" s="170"/>
      <c r="C32" s="170" t="s">
        <v>158</v>
      </c>
      <c r="D32" s="169"/>
      <c r="E32" s="169" t="s">
        <v>172</v>
      </c>
      <c r="F32" s="169"/>
      <c r="G32" s="170"/>
      <c r="H32" s="170"/>
      <c r="I32" s="170"/>
      <c r="J32" s="169" t="s">
        <v>172</v>
      </c>
      <c r="K32" s="169"/>
      <c r="L32" s="169"/>
      <c r="M32" s="169"/>
      <c r="N32" s="170"/>
      <c r="O32" s="169"/>
      <c r="P32" s="169"/>
      <c r="Q32" s="170"/>
      <c r="R32" s="88"/>
      <c r="S32" s="88"/>
    </row>
    <row r="33" spans="1:19" ht="23.25" customHeight="1" x14ac:dyDescent="0.3">
      <c r="A33" s="167" t="s">
        <v>583</v>
      </c>
      <c r="B33" s="167" t="s">
        <v>522</v>
      </c>
      <c r="C33" s="167" t="s">
        <v>158</v>
      </c>
      <c r="D33" s="167" t="s">
        <v>584</v>
      </c>
      <c r="E33" s="168" t="s">
        <v>461</v>
      </c>
      <c r="F33" s="203" t="s">
        <v>159</v>
      </c>
      <c r="G33" s="167" t="s">
        <v>522</v>
      </c>
      <c r="H33" s="167" t="s">
        <v>160</v>
      </c>
      <c r="I33" s="167" t="s">
        <v>585</v>
      </c>
      <c r="J33" s="168" t="s">
        <v>461</v>
      </c>
      <c r="K33" s="203" t="s">
        <v>159</v>
      </c>
      <c r="L33" s="168"/>
      <c r="M33" s="167" t="s">
        <v>522</v>
      </c>
      <c r="N33" s="167" t="s">
        <v>136</v>
      </c>
      <c r="O33" s="167" t="s">
        <v>526</v>
      </c>
      <c r="P33" s="168" t="s">
        <v>461</v>
      </c>
      <c r="Q33" s="203" t="s">
        <v>159</v>
      </c>
      <c r="R33" s="88"/>
      <c r="S33" s="88"/>
    </row>
    <row r="34" spans="1:19" ht="23.25" customHeight="1" x14ac:dyDescent="0.2">
      <c r="A34" s="170" t="s">
        <v>583</v>
      </c>
      <c r="B34" s="170"/>
      <c r="C34" s="170" t="s">
        <v>158</v>
      </c>
      <c r="D34" s="169"/>
      <c r="E34" s="169" t="s">
        <v>461</v>
      </c>
      <c r="F34" s="169"/>
      <c r="G34" s="170"/>
      <c r="H34" s="170"/>
      <c r="I34" s="170"/>
      <c r="J34" s="169" t="s">
        <v>461</v>
      </c>
      <c r="K34" s="169"/>
      <c r="L34" s="169"/>
      <c r="M34" s="169"/>
      <c r="N34" s="170"/>
      <c r="O34" s="169"/>
      <c r="P34" s="169"/>
      <c r="Q34" s="170"/>
    </row>
    <row r="36" spans="1:19" ht="31.5" customHeight="1" x14ac:dyDescent="0.3">
      <c r="A36" s="204" t="s">
        <v>50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  <c r="L36" s="206"/>
      <c r="M36" s="205"/>
      <c r="N36" s="205"/>
      <c r="O36" s="205"/>
      <c r="P36" s="205"/>
      <c r="Q36" s="205"/>
    </row>
    <row r="37" spans="1:19" ht="31.5" customHeight="1" x14ac:dyDescent="0.3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5"/>
      <c r="L37" s="206"/>
      <c r="M37" s="205"/>
      <c r="N37" s="205"/>
      <c r="O37" s="205"/>
      <c r="P37" s="205"/>
      <c r="Q37" s="205"/>
    </row>
    <row r="38" spans="1:19" ht="31.5" customHeight="1" x14ac:dyDescent="0.3">
      <c r="A38" s="270" t="s">
        <v>111</v>
      </c>
      <c r="B38" s="270"/>
      <c r="C38" s="270"/>
      <c r="D38" s="270"/>
      <c r="E38" s="270"/>
      <c r="F38" s="270"/>
      <c r="G38" s="270" t="s">
        <v>108</v>
      </c>
      <c r="H38" s="270"/>
      <c r="I38" s="270"/>
      <c r="J38" s="270"/>
      <c r="K38" s="205"/>
      <c r="L38" s="206"/>
      <c r="M38" s="270" t="s">
        <v>175</v>
      </c>
      <c r="N38" s="270"/>
      <c r="O38" s="270"/>
      <c r="P38" s="270"/>
      <c r="Q38" s="270"/>
    </row>
    <row r="39" spans="1:19" ht="31.5" customHeight="1" x14ac:dyDescent="0.3">
      <c r="A39" s="270" t="s">
        <v>112</v>
      </c>
      <c r="B39" s="270"/>
      <c r="C39" s="270"/>
      <c r="D39" s="270"/>
      <c r="E39" s="270"/>
      <c r="F39" s="270"/>
      <c r="G39" s="270" t="s">
        <v>109</v>
      </c>
      <c r="H39" s="270"/>
      <c r="I39" s="270"/>
      <c r="J39" s="270"/>
      <c r="K39" s="205"/>
      <c r="L39" s="206"/>
      <c r="M39" s="270" t="s">
        <v>2</v>
      </c>
      <c r="N39" s="270"/>
      <c r="O39" s="270"/>
      <c r="P39" s="270"/>
      <c r="Q39" s="270"/>
    </row>
    <row r="40" spans="1:19" ht="42" customHeight="1" x14ac:dyDescent="0.3">
      <c r="A40" s="177"/>
      <c r="B40" s="177"/>
      <c r="C40" s="177"/>
      <c r="D40" s="177"/>
      <c r="E40" s="177"/>
      <c r="F40" s="177"/>
      <c r="G40" s="177"/>
      <c r="H40" s="260"/>
      <c r="I40" s="260"/>
      <c r="J40" s="260"/>
    </row>
    <row r="41" spans="1:19" ht="42" customHeight="1" x14ac:dyDescent="0.3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  <row r="42" spans="1:19" ht="42" customHeight="1" x14ac:dyDescent="0.3">
      <c r="A42" s="177"/>
      <c r="B42" s="177"/>
      <c r="C42" s="177"/>
      <c r="D42" s="177"/>
      <c r="E42" s="177"/>
      <c r="F42" s="177"/>
      <c r="G42" s="177"/>
      <c r="H42" s="177"/>
      <c r="I42" s="177"/>
      <c r="J42" s="177"/>
    </row>
  </sheetData>
  <mergeCells count="13">
    <mergeCell ref="M39:Q39"/>
    <mergeCell ref="A1:Q1"/>
    <mergeCell ref="A2:Q2"/>
    <mergeCell ref="A3:Q3"/>
    <mergeCell ref="A4:Q4"/>
    <mergeCell ref="G38:J38"/>
    <mergeCell ref="M38:Q38"/>
    <mergeCell ref="H40:J40"/>
    <mergeCell ref="A38:C38"/>
    <mergeCell ref="D38:F38"/>
    <mergeCell ref="A39:C39"/>
    <mergeCell ref="D39:F39"/>
    <mergeCell ref="G39:J39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Q27"/>
  <sheetViews>
    <sheetView topLeftCell="A4" workbookViewId="0">
      <selection activeCell="M16" sqref="M16"/>
    </sheetView>
  </sheetViews>
  <sheetFormatPr defaultRowHeight="23.25" x14ac:dyDescent="0.55000000000000004"/>
  <cols>
    <col min="1" max="1" width="5.625" style="10" customWidth="1"/>
    <col min="2" max="2" width="5.875" style="10" customWidth="1"/>
    <col min="3" max="3" width="21.125" style="10" customWidth="1"/>
    <col min="4" max="4" width="12.625" style="11" bestFit="1" customWidth="1"/>
    <col min="5" max="5" width="11.125" style="11" bestFit="1" customWidth="1"/>
    <col min="6" max="6" width="3.375" style="11" customWidth="1"/>
    <col min="7" max="7" width="12.125" style="11" customWidth="1"/>
    <col min="8" max="8" width="9" style="10"/>
    <col min="9" max="10" width="8.75" style="10" bestFit="1" customWidth="1"/>
    <col min="11" max="256" width="9" style="10"/>
    <col min="257" max="257" width="5.625" style="10" customWidth="1"/>
    <col min="258" max="258" width="5.875" style="10" customWidth="1"/>
    <col min="259" max="259" width="21.125" style="10" customWidth="1"/>
    <col min="260" max="260" width="12.625" style="10" bestFit="1" customWidth="1"/>
    <col min="261" max="261" width="11.125" style="10" bestFit="1" customWidth="1"/>
    <col min="262" max="262" width="3.375" style="10" customWidth="1"/>
    <col min="263" max="263" width="12.125" style="10" customWidth="1"/>
    <col min="264" max="264" width="9" style="10"/>
    <col min="265" max="266" width="8.75" style="10" bestFit="1" customWidth="1"/>
    <col min="267" max="512" width="9" style="10"/>
    <col min="513" max="513" width="5.625" style="10" customWidth="1"/>
    <col min="514" max="514" width="5.875" style="10" customWidth="1"/>
    <col min="515" max="515" width="21.125" style="10" customWidth="1"/>
    <col min="516" max="516" width="12.625" style="10" bestFit="1" customWidth="1"/>
    <col min="517" max="517" width="11.125" style="10" bestFit="1" customWidth="1"/>
    <col min="518" max="518" width="3.375" style="10" customWidth="1"/>
    <col min="519" max="519" width="12.125" style="10" customWidth="1"/>
    <col min="520" max="520" width="9" style="10"/>
    <col min="521" max="522" width="8.75" style="10" bestFit="1" customWidth="1"/>
    <col min="523" max="768" width="9" style="10"/>
    <col min="769" max="769" width="5.625" style="10" customWidth="1"/>
    <col min="770" max="770" width="5.875" style="10" customWidth="1"/>
    <col min="771" max="771" width="21.125" style="10" customWidth="1"/>
    <col min="772" max="772" width="12.625" style="10" bestFit="1" customWidth="1"/>
    <col min="773" max="773" width="11.125" style="10" bestFit="1" customWidth="1"/>
    <col min="774" max="774" width="3.375" style="10" customWidth="1"/>
    <col min="775" max="775" width="12.125" style="10" customWidth="1"/>
    <col min="776" max="776" width="9" style="10"/>
    <col min="777" max="778" width="8.75" style="10" bestFit="1" customWidth="1"/>
    <col min="779" max="1024" width="9" style="10"/>
    <col min="1025" max="1025" width="5.625" style="10" customWidth="1"/>
    <col min="1026" max="1026" width="5.875" style="10" customWidth="1"/>
    <col min="1027" max="1027" width="21.125" style="10" customWidth="1"/>
    <col min="1028" max="1028" width="12.625" style="10" bestFit="1" customWidth="1"/>
    <col min="1029" max="1029" width="11.125" style="10" bestFit="1" customWidth="1"/>
    <col min="1030" max="1030" width="3.375" style="10" customWidth="1"/>
    <col min="1031" max="1031" width="12.125" style="10" customWidth="1"/>
    <col min="1032" max="1032" width="9" style="10"/>
    <col min="1033" max="1034" width="8.75" style="10" bestFit="1" customWidth="1"/>
    <col min="1035" max="1280" width="9" style="10"/>
    <col min="1281" max="1281" width="5.625" style="10" customWidth="1"/>
    <col min="1282" max="1282" width="5.875" style="10" customWidth="1"/>
    <col min="1283" max="1283" width="21.125" style="10" customWidth="1"/>
    <col min="1284" max="1284" width="12.625" style="10" bestFit="1" customWidth="1"/>
    <col min="1285" max="1285" width="11.125" style="10" bestFit="1" customWidth="1"/>
    <col min="1286" max="1286" width="3.375" style="10" customWidth="1"/>
    <col min="1287" max="1287" width="12.125" style="10" customWidth="1"/>
    <col min="1288" max="1288" width="9" style="10"/>
    <col min="1289" max="1290" width="8.75" style="10" bestFit="1" customWidth="1"/>
    <col min="1291" max="1536" width="9" style="10"/>
    <col min="1537" max="1537" width="5.625" style="10" customWidth="1"/>
    <col min="1538" max="1538" width="5.875" style="10" customWidth="1"/>
    <col min="1539" max="1539" width="21.125" style="10" customWidth="1"/>
    <col min="1540" max="1540" width="12.625" style="10" bestFit="1" customWidth="1"/>
    <col min="1541" max="1541" width="11.125" style="10" bestFit="1" customWidth="1"/>
    <col min="1542" max="1542" width="3.375" style="10" customWidth="1"/>
    <col min="1543" max="1543" width="12.125" style="10" customWidth="1"/>
    <col min="1544" max="1544" width="9" style="10"/>
    <col min="1545" max="1546" width="8.75" style="10" bestFit="1" customWidth="1"/>
    <col min="1547" max="1792" width="9" style="10"/>
    <col min="1793" max="1793" width="5.625" style="10" customWidth="1"/>
    <col min="1794" max="1794" width="5.875" style="10" customWidth="1"/>
    <col min="1795" max="1795" width="21.125" style="10" customWidth="1"/>
    <col min="1796" max="1796" width="12.625" style="10" bestFit="1" customWidth="1"/>
    <col min="1797" max="1797" width="11.125" style="10" bestFit="1" customWidth="1"/>
    <col min="1798" max="1798" width="3.375" style="10" customWidth="1"/>
    <col min="1799" max="1799" width="12.125" style="10" customWidth="1"/>
    <col min="1800" max="1800" width="9" style="10"/>
    <col min="1801" max="1802" width="8.75" style="10" bestFit="1" customWidth="1"/>
    <col min="1803" max="2048" width="9" style="10"/>
    <col min="2049" max="2049" width="5.625" style="10" customWidth="1"/>
    <col min="2050" max="2050" width="5.875" style="10" customWidth="1"/>
    <col min="2051" max="2051" width="21.125" style="10" customWidth="1"/>
    <col min="2052" max="2052" width="12.625" style="10" bestFit="1" customWidth="1"/>
    <col min="2053" max="2053" width="11.125" style="10" bestFit="1" customWidth="1"/>
    <col min="2054" max="2054" width="3.375" style="10" customWidth="1"/>
    <col min="2055" max="2055" width="12.125" style="10" customWidth="1"/>
    <col min="2056" max="2056" width="9" style="10"/>
    <col min="2057" max="2058" width="8.75" style="10" bestFit="1" customWidth="1"/>
    <col min="2059" max="2304" width="9" style="10"/>
    <col min="2305" max="2305" width="5.625" style="10" customWidth="1"/>
    <col min="2306" max="2306" width="5.875" style="10" customWidth="1"/>
    <col min="2307" max="2307" width="21.125" style="10" customWidth="1"/>
    <col min="2308" max="2308" width="12.625" style="10" bestFit="1" customWidth="1"/>
    <col min="2309" max="2309" width="11.125" style="10" bestFit="1" customWidth="1"/>
    <col min="2310" max="2310" width="3.375" style="10" customWidth="1"/>
    <col min="2311" max="2311" width="12.125" style="10" customWidth="1"/>
    <col min="2312" max="2312" width="9" style="10"/>
    <col min="2313" max="2314" width="8.75" style="10" bestFit="1" customWidth="1"/>
    <col min="2315" max="2560" width="9" style="10"/>
    <col min="2561" max="2561" width="5.625" style="10" customWidth="1"/>
    <col min="2562" max="2562" width="5.875" style="10" customWidth="1"/>
    <col min="2563" max="2563" width="21.125" style="10" customWidth="1"/>
    <col min="2564" max="2564" width="12.625" style="10" bestFit="1" customWidth="1"/>
    <col min="2565" max="2565" width="11.125" style="10" bestFit="1" customWidth="1"/>
    <col min="2566" max="2566" width="3.375" style="10" customWidth="1"/>
    <col min="2567" max="2567" width="12.125" style="10" customWidth="1"/>
    <col min="2568" max="2568" width="9" style="10"/>
    <col min="2569" max="2570" width="8.75" style="10" bestFit="1" customWidth="1"/>
    <col min="2571" max="2816" width="9" style="10"/>
    <col min="2817" max="2817" width="5.625" style="10" customWidth="1"/>
    <col min="2818" max="2818" width="5.875" style="10" customWidth="1"/>
    <col min="2819" max="2819" width="21.125" style="10" customWidth="1"/>
    <col min="2820" max="2820" width="12.625" style="10" bestFit="1" customWidth="1"/>
    <col min="2821" max="2821" width="11.125" style="10" bestFit="1" customWidth="1"/>
    <col min="2822" max="2822" width="3.375" style="10" customWidth="1"/>
    <col min="2823" max="2823" width="12.125" style="10" customWidth="1"/>
    <col min="2824" max="2824" width="9" style="10"/>
    <col min="2825" max="2826" width="8.75" style="10" bestFit="1" customWidth="1"/>
    <col min="2827" max="3072" width="9" style="10"/>
    <col min="3073" max="3073" width="5.625" style="10" customWidth="1"/>
    <col min="3074" max="3074" width="5.875" style="10" customWidth="1"/>
    <col min="3075" max="3075" width="21.125" style="10" customWidth="1"/>
    <col min="3076" max="3076" width="12.625" style="10" bestFit="1" customWidth="1"/>
    <col min="3077" max="3077" width="11.125" style="10" bestFit="1" customWidth="1"/>
    <col min="3078" max="3078" width="3.375" style="10" customWidth="1"/>
    <col min="3079" max="3079" width="12.125" style="10" customWidth="1"/>
    <col min="3080" max="3080" width="9" style="10"/>
    <col min="3081" max="3082" width="8.75" style="10" bestFit="1" customWidth="1"/>
    <col min="3083" max="3328" width="9" style="10"/>
    <col min="3329" max="3329" width="5.625" style="10" customWidth="1"/>
    <col min="3330" max="3330" width="5.875" style="10" customWidth="1"/>
    <col min="3331" max="3331" width="21.125" style="10" customWidth="1"/>
    <col min="3332" max="3332" width="12.625" style="10" bestFit="1" customWidth="1"/>
    <col min="3333" max="3333" width="11.125" style="10" bestFit="1" customWidth="1"/>
    <col min="3334" max="3334" width="3.375" style="10" customWidth="1"/>
    <col min="3335" max="3335" width="12.125" style="10" customWidth="1"/>
    <col min="3336" max="3336" width="9" style="10"/>
    <col min="3337" max="3338" width="8.75" style="10" bestFit="1" customWidth="1"/>
    <col min="3339" max="3584" width="9" style="10"/>
    <col min="3585" max="3585" width="5.625" style="10" customWidth="1"/>
    <col min="3586" max="3586" width="5.875" style="10" customWidth="1"/>
    <col min="3587" max="3587" width="21.125" style="10" customWidth="1"/>
    <col min="3588" max="3588" width="12.625" style="10" bestFit="1" customWidth="1"/>
    <col min="3589" max="3589" width="11.125" style="10" bestFit="1" customWidth="1"/>
    <col min="3590" max="3590" width="3.375" style="10" customWidth="1"/>
    <col min="3591" max="3591" width="12.125" style="10" customWidth="1"/>
    <col min="3592" max="3592" width="9" style="10"/>
    <col min="3593" max="3594" width="8.75" style="10" bestFit="1" customWidth="1"/>
    <col min="3595" max="3840" width="9" style="10"/>
    <col min="3841" max="3841" width="5.625" style="10" customWidth="1"/>
    <col min="3842" max="3842" width="5.875" style="10" customWidth="1"/>
    <col min="3843" max="3843" width="21.125" style="10" customWidth="1"/>
    <col min="3844" max="3844" width="12.625" style="10" bestFit="1" customWidth="1"/>
    <col min="3845" max="3845" width="11.125" style="10" bestFit="1" customWidth="1"/>
    <col min="3846" max="3846" width="3.375" style="10" customWidth="1"/>
    <col min="3847" max="3847" width="12.125" style="10" customWidth="1"/>
    <col min="3848" max="3848" width="9" style="10"/>
    <col min="3849" max="3850" width="8.75" style="10" bestFit="1" customWidth="1"/>
    <col min="3851" max="4096" width="9" style="10"/>
    <col min="4097" max="4097" width="5.625" style="10" customWidth="1"/>
    <col min="4098" max="4098" width="5.875" style="10" customWidth="1"/>
    <col min="4099" max="4099" width="21.125" style="10" customWidth="1"/>
    <col min="4100" max="4100" width="12.625" style="10" bestFit="1" customWidth="1"/>
    <col min="4101" max="4101" width="11.125" style="10" bestFit="1" customWidth="1"/>
    <col min="4102" max="4102" width="3.375" style="10" customWidth="1"/>
    <col min="4103" max="4103" width="12.125" style="10" customWidth="1"/>
    <col min="4104" max="4104" width="9" style="10"/>
    <col min="4105" max="4106" width="8.75" style="10" bestFit="1" customWidth="1"/>
    <col min="4107" max="4352" width="9" style="10"/>
    <col min="4353" max="4353" width="5.625" style="10" customWidth="1"/>
    <col min="4354" max="4354" width="5.875" style="10" customWidth="1"/>
    <col min="4355" max="4355" width="21.125" style="10" customWidth="1"/>
    <col min="4356" max="4356" width="12.625" style="10" bestFit="1" customWidth="1"/>
    <col min="4357" max="4357" width="11.125" style="10" bestFit="1" customWidth="1"/>
    <col min="4358" max="4358" width="3.375" style="10" customWidth="1"/>
    <col min="4359" max="4359" width="12.125" style="10" customWidth="1"/>
    <col min="4360" max="4360" width="9" style="10"/>
    <col min="4361" max="4362" width="8.75" style="10" bestFit="1" customWidth="1"/>
    <col min="4363" max="4608" width="9" style="10"/>
    <col min="4609" max="4609" width="5.625" style="10" customWidth="1"/>
    <col min="4610" max="4610" width="5.875" style="10" customWidth="1"/>
    <col min="4611" max="4611" width="21.125" style="10" customWidth="1"/>
    <col min="4612" max="4612" width="12.625" style="10" bestFit="1" customWidth="1"/>
    <col min="4613" max="4613" width="11.125" style="10" bestFit="1" customWidth="1"/>
    <col min="4614" max="4614" width="3.375" style="10" customWidth="1"/>
    <col min="4615" max="4615" width="12.125" style="10" customWidth="1"/>
    <col min="4616" max="4616" width="9" style="10"/>
    <col min="4617" max="4618" width="8.75" style="10" bestFit="1" customWidth="1"/>
    <col min="4619" max="4864" width="9" style="10"/>
    <col min="4865" max="4865" width="5.625" style="10" customWidth="1"/>
    <col min="4866" max="4866" width="5.875" style="10" customWidth="1"/>
    <col min="4867" max="4867" width="21.125" style="10" customWidth="1"/>
    <col min="4868" max="4868" width="12.625" style="10" bestFit="1" customWidth="1"/>
    <col min="4869" max="4869" width="11.125" style="10" bestFit="1" customWidth="1"/>
    <col min="4870" max="4870" width="3.375" style="10" customWidth="1"/>
    <col min="4871" max="4871" width="12.125" style="10" customWidth="1"/>
    <col min="4872" max="4872" width="9" style="10"/>
    <col min="4873" max="4874" width="8.75" style="10" bestFit="1" customWidth="1"/>
    <col min="4875" max="5120" width="9" style="10"/>
    <col min="5121" max="5121" width="5.625" style="10" customWidth="1"/>
    <col min="5122" max="5122" width="5.875" style="10" customWidth="1"/>
    <col min="5123" max="5123" width="21.125" style="10" customWidth="1"/>
    <col min="5124" max="5124" width="12.625" style="10" bestFit="1" customWidth="1"/>
    <col min="5125" max="5125" width="11.125" style="10" bestFit="1" customWidth="1"/>
    <col min="5126" max="5126" width="3.375" style="10" customWidth="1"/>
    <col min="5127" max="5127" width="12.125" style="10" customWidth="1"/>
    <col min="5128" max="5128" width="9" style="10"/>
    <col min="5129" max="5130" width="8.75" style="10" bestFit="1" customWidth="1"/>
    <col min="5131" max="5376" width="9" style="10"/>
    <col min="5377" max="5377" width="5.625" style="10" customWidth="1"/>
    <col min="5378" max="5378" width="5.875" style="10" customWidth="1"/>
    <col min="5379" max="5379" width="21.125" style="10" customWidth="1"/>
    <col min="5380" max="5380" width="12.625" style="10" bestFit="1" customWidth="1"/>
    <col min="5381" max="5381" width="11.125" style="10" bestFit="1" customWidth="1"/>
    <col min="5382" max="5382" width="3.375" style="10" customWidth="1"/>
    <col min="5383" max="5383" width="12.125" style="10" customWidth="1"/>
    <col min="5384" max="5384" width="9" style="10"/>
    <col min="5385" max="5386" width="8.75" style="10" bestFit="1" customWidth="1"/>
    <col min="5387" max="5632" width="9" style="10"/>
    <col min="5633" max="5633" width="5.625" style="10" customWidth="1"/>
    <col min="5634" max="5634" width="5.875" style="10" customWidth="1"/>
    <col min="5635" max="5635" width="21.125" style="10" customWidth="1"/>
    <col min="5636" max="5636" width="12.625" style="10" bestFit="1" customWidth="1"/>
    <col min="5637" max="5637" width="11.125" style="10" bestFit="1" customWidth="1"/>
    <col min="5638" max="5638" width="3.375" style="10" customWidth="1"/>
    <col min="5639" max="5639" width="12.125" style="10" customWidth="1"/>
    <col min="5640" max="5640" width="9" style="10"/>
    <col min="5641" max="5642" width="8.75" style="10" bestFit="1" customWidth="1"/>
    <col min="5643" max="5888" width="9" style="10"/>
    <col min="5889" max="5889" width="5.625" style="10" customWidth="1"/>
    <col min="5890" max="5890" width="5.875" style="10" customWidth="1"/>
    <col min="5891" max="5891" width="21.125" style="10" customWidth="1"/>
    <col min="5892" max="5892" width="12.625" style="10" bestFit="1" customWidth="1"/>
    <col min="5893" max="5893" width="11.125" style="10" bestFit="1" customWidth="1"/>
    <col min="5894" max="5894" width="3.375" style="10" customWidth="1"/>
    <col min="5895" max="5895" width="12.125" style="10" customWidth="1"/>
    <col min="5896" max="5896" width="9" style="10"/>
    <col min="5897" max="5898" width="8.75" style="10" bestFit="1" customWidth="1"/>
    <col min="5899" max="6144" width="9" style="10"/>
    <col min="6145" max="6145" width="5.625" style="10" customWidth="1"/>
    <col min="6146" max="6146" width="5.875" style="10" customWidth="1"/>
    <col min="6147" max="6147" width="21.125" style="10" customWidth="1"/>
    <col min="6148" max="6148" width="12.625" style="10" bestFit="1" customWidth="1"/>
    <col min="6149" max="6149" width="11.125" style="10" bestFit="1" customWidth="1"/>
    <col min="6150" max="6150" width="3.375" style="10" customWidth="1"/>
    <col min="6151" max="6151" width="12.125" style="10" customWidth="1"/>
    <col min="6152" max="6152" width="9" style="10"/>
    <col min="6153" max="6154" width="8.75" style="10" bestFit="1" customWidth="1"/>
    <col min="6155" max="6400" width="9" style="10"/>
    <col min="6401" max="6401" width="5.625" style="10" customWidth="1"/>
    <col min="6402" max="6402" width="5.875" style="10" customWidth="1"/>
    <col min="6403" max="6403" width="21.125" style="10" customWidth="1"/>
    <col min="6404" max="6404" width="12.625" style="10" bestFit="1" customWidth="1"/>
    <col min="6405" max="6405" width="11.125" style="10" bestFit="1" customWidth="1"/>
    <col min="6406" max="6406" width="3.375" style="10" customWidth="1"/>
    <col min="6407" max="6407" width="12.125" style="10" customWidth="1"/>
    <col min="6408" max="6408" width="9" style="10"/>
    <col min="6409" max="6410" width="8.75" style="10" bestFit="1" customWidth="1"/>
    <col min="6411" max="6656" width="9" style="10"/>
    <col min="6657" max="6657" width="5.625" style="10" customWidth="1"/>
    <col min="6658" max="6658" width="5.875" style="10" customWidth="1"/>
    <col min="6659" max="6659" width="21.125" style="10" customWidth="1"/>
    <col min="6660" max="6660" width="12.625" style="10" bestFit="1" customWidth="1"/>
    <col min="6661" max="6661" width="11.125" style="10" bestFit="1" customWidth="1"/>
    <col min="6662" max="6662" width="3.375" style="10" customWidth="1"/>
    <col min="6663" max="6663" width="12.125" style="10" customWidth="1"/>
    <col min="6664" max="6664" width="9" style="10"/>
    <col min="6665" max="6666" width="8.75" style="10" bestFit="1" customWidth="1"/>
    <col min="6667" max="6912" width="9" style="10"/>
    <col min="6913" max="6913" width="5.625" style="10" customWidth="1"/>
    <col min="6914" max="6914" width="5.875" style="10" customWidth="1"/>
    <col min="6915" max="6915" width="21.125" style="10" customWidth="1"/>
    <col min="6916" max="6916" width="12.625" style="10" bestFit="1" customWidth="1"/>
    <col min="6917" max="6917" width="11.125" style="10" bestFit="1" customWidth="1"/>
    <col min="6918" max="6918" width="3.375" style="10" customWidth="1"/>
    <col min="6919" max="6919" width="12.125" style="10" customWidth="1"/>
    <col min="6920" max="6920" width="9" style="10"/>
    <col min="6921" max="6922" width="8.75" style="10" bestFit="1" customWidth="1"/>
    <col min="6923" max="7168" width="9" style="10"/>
    <col min="7169" max="7169" width="5.625" style="10" customWidth="1"/>
    <col min="7170" max="7170" width="5.875" style="10" customWidth="1"/>
    <col min="7171" max="7171" width="21.125" style="10" customWidth="1"/>
    <col min="7172" max="7172" width="12.625" style="10" bestFit="1" customWidth="1"/>
    <col min="7173" max="7173" width="11.125" style="10" bestFit="1" customWidth="1"/>
    <col min="7174" max="7174" width="3.375" style="10" customWidth="1"/>
    <col min="7175" max="7175" width="12.125" style="10" customWidth="1"/>
    <col min="7176" max="7176" width="9" style="10"/>
    <col min="7177" max="7178" width="8.75" style="10" bestFit="1" customWidth="1"/>
    <col min="7179" max="7424" width="9" style="10"/>
    <col min="7425" max="7425" width="5.625" style="10" customWidth="1"/>
    <col min="7426" max="7426" width="5.875" style="10" customWidth="1"/>
    <col min="7427" max="7427" width="21.125" style="10" customWidth="1"/>
    <col min="7428" max="7428" width="12.625" style="10" bestFit="1" customWidth="1"/>
    <col min="7429" max="7429" width="11.125" style="10" bestFit="1" customWidth="1"/>
    <col min="7430" max="7430" width="3.375" style="10" customWidth="1"/>
    <col min="7431" max="7431" width="12.125" style="10" customWidth="1"/>
    <col min="7432" max="7432" width="9" style="10"/>
    <col min="7433" max="7434" width="8.75" style="10" bestFit="1" customWidth="1"/>
    <col min="7435" max="7680" width="9" style="10"/>
    <col min="7681" max="7681" width="5.625" style="10" customWidth="1"/>
    <col min="7682" max="7682" width="5.875" style="10" customWidth="1"/>
    <col min="7683" max="7683" width="21.125" style="10" customWidth="1"/>
    <col min="7684" max="7684" width="12.625" style="10" bestFit="1" customWidth="1"/>
    <col min="7685" max="7685" width="11.125" style="10" bestFit="1" customWidth="1"/>
    <col min="7686" max="7686" width="3.375" style="10" customWidth="1"/>
    <col min="7687" max="7687" width="12.125" style="10" customWidth="1"/>
    <col min="7688" max="7688" width="9" style="10"/>
    <col min="7689" max="7690" width="8.75" style="10" bestFit="1" customWidth="1"/>
    <col min="7691" max="7936" width="9" style="10"/>
    <col min="7937" max="7937" width="5.625" style="10" customWidth="1"/>
    <col min="7938" max="7938" width="5.875" style="10" customWidth="1"/>
    <col min="7939" max="7939" width="21.125" style="10" customWidth="1"/>
    <col min="7940" max="7940" width="12.625" style="10" bestFit="1" customWidth="1"/>
    <col min="7941" max="7941" width="11.125" style="10" bestFit="1" customWidth="1"/>
    <col min="7942" max="7942" width="3.375" style="10" customWidth="1"/>
    <col min="7943" max="7943" width="12.125" style="10" customWidth="1"/>
    <col min="7944" max="7944" width="9" style="10"/>
    <col min="7945" max="7946" width="8.75" style="10" bestFit="1" customWidth="1"/>
    <col min="7947" max="8192" width="9" style="10"/>
    <col min="8193" max="8193" width="5.625" style="10" customWidth="1"/>
    <col min="8194" max="8194" width="5.875" style="10" customWidth="1"/>
    <col min="8195" max="8195" width="21.125" style="10" customWidth="1"/>
    <col min="8196" max="8196" width="12.625" style="10" bestFit="1" customWidth="1"/>
    <col min="8197" max="8197" width="11.125" style="10" bestFit="1" customWidth="1"/>
    <col min="8198" max="8198" width="3.375" style="10" customWidth="1"/>
    <col min="8199" max="8199" width="12.125" style="10" customWidth="1"/>
    <col min="8200" max="8200" width="9" style="10"/>
    <col min="8201" max="8202" width="8.75" style="10" bestFit="1" customWidth="1"/>
    <col min="8203" max="8448" width="9" style="10"/>
    <col min="8449" max="8449" width="5.625" style="10" customWidth="1"/>
    <col min="8450" max="8450" width="5.875" style="10" customWidth="1"/>
    <col min="8451" max="8451" width="21.125" style="10" customWidth="1"/>
    <col min="8452" max="8452" width="12.625" style="10" bestFit="1" customWidth="1"/>
    <col min="8453" max="8453" width="11.125" style="10" bestFit="1" customWidth="1"/>
    <col min="8454" max="8454" width="3.375" style="10" customWidth="1"/>
    <col min="8455" max="8455" width="12.125" style="10" customWidth="1"/>
    <col min="8456" max="8456" width="9" style="10"/>
    <col min="8457" max="8458" width="8.75" style="10" bestFit="1" customWidth="1"/>
    <col min="8459" max="8704" width="9" style="10"/>
    <col min="8705" max="8705" width="5.625" style="10" customWidth="1"/>
    <col min="8706" max="8706" width="5.875" style="10" customWidth="1"/>
    <col min="8707" max="8707" width="21.125" style="10" customWidth="1"/>
    <col min="8708" max="8708" width="12.625" style="10" bestFit="1" customWidth="1"/>
    <col min="8709" max="8709" width="11.125" style="10" bestFit="1" customWidth="1"/>
    <col min="8710" max="8710" width="3.375" style="10" customWidth="1"/>
    <col min="8711" max="8711" width="12.125" style="10" customWidth="1"/>
    <col min="8712" max="8712" width="9" style="10"/>
    <col min="8713" max="8714" width="8.75" style="10" bestFit="1" customWidth="1"/>
    <col min="8715" max="8960" width="9" style="10"/>
    <col min="8961" max="8961" width="5.625" style="10" customWidth="1"/>
    <col min="8962" max="8962" width="5.875" style="10" customWidth="1"/>
    <col min="8963" max="8963" width="21.125" style="10" customWidth="1"/>
    <col min="8964" max="8964" width="12.625" style="10" bestFit="1" customWidth="1"/>
    <col min="8965" max="8965" width="11.125" style="10" bestFit="1" customWidth="1"/>
    <col min="8966" max="8966" width="3.375" style="10" customWidth="1"/>
    <col min="8967" max="8967" width="12.125" style="10" customWidth="1"/>
    <col min="8968" max="8968" width="9" style="10"/>
    <col min="8969" max="8970" width="8.75" style="10" bestFit="1" customWidth="1"/>
    <col min="8971" max="9216" width="9" style="10"/>
    <col min="9217" max="9217" width="5.625" style="10" customWidth="1"/>
    <col min="9218" max="9218" width="5.875" style="10" customWidth="1"/>
    <col min="9219" max="9219" width="21.125" style="10" customWidth="1"/>
    <col min="9220" max="9220" width="12.625" style="10" bestFit="1" customWidth="1"/>
    <col min="9221" max="9221" width="11.125" style="10" bestFit="1" customWidth="1"/>
    <col min="9222" max="9222" width="3.375" style="10" customWidth="1"/>
    <col min="9223" max="9223" width="12.125" style="10" customWidth="1"/>
    <col min="9224" max="9224" width="9" style="10"/>
    <col min="9225" max="9226" width="8.75" style="10" bestFit="1" customWidth="1"/>
    <col min="9227" max="9472" width="9" style="10"/>
    <col min="9473" max="9473" width="5.625" style="10" customWidth="1"/>
    <col min="9474" max="9474" width="5.875" style="10" customWidth="1"/>
    <col min="9475" max="9475" width="21.125" style="10" customWidth="1"/>
    <col min="9476" max="9476" width="12.625" style="10" bestFit="1" customWidth="1"/>
    <col min="9477" max="9477" width="11.125" style="10" bestFit="1" customWidth="1"/>
    <col min="9478" max="9478" width="3.375" style="10" customWidth="1"/>
    <col min="9479" max="9479" width="12.125" style="10" customWidth="1"/>
    <col min="9480" max="9480" width="9" style="10"/>
    <col min="9481" max="9482" width="8.75" style="10" bestFit="1" customWidth="1"/>
    <col min="9483" max="9728" width="9" style="10"/>
    <col min="9729" max="9729" width="5.625" style="10" customWidth="1"/>
    <col min="9730" max="9730" width="5.875" style="10" customWidth="1"/>
    <col min="9731" max="9731" width="21.125" style="10" customWidth="1"/>
    <col min="9732" max="9732" width="12.625" style="10" bestFit="1" customWidth="1"/>
    <col min="9733" max="9733" width="11.125" style="10" bestFit="1" customWidth="1"/>
    <col min="9734" max="9734" width="3.375" style="10" customWidth="1"/>
    <col min="9735" max="9735" width="12.125" style="10" customWidth="1"/>
    <col min="9736" max="9736" width="9" style="10"/>
    <col min="9737" max="9738" width="8.75" style="10" bestFit="1" customWidth="1"/>
    <col min="9739" max="9984" width="9" style="10"/>
    <col min="9985" max="9985" width="5.625" style="10" customWidth="1"/>
    <col min="9986" max="9986" width="5.875" style="10" customWidth="1"/>
    <col min="9987" max="9987" width="21.125" style="10" customWidth="1"/>
    <col min="9988" max="9988" width="12.625" style="10" bestFit="1" customWidth="1"/>
    <col min="9989" max="9989" width="11.125" style="10" bestFit="1" customWidth="1"/>
    <col min="9990" max="9990" width="3.375" style="10" customWidth="1"/>
    <col min="9991" max="9991" width="12.125" style="10" customWidth="1"/>
    <col min="9992" max="9992" width="9" style="10"/>
    <col min="9993" max="9994" width="8.75" style="10" bestFit="1" customWidth="1"/>
    <col min="9995" max="10240" width="9" style="10"/>
    <col min="10241" max="10241" width="5.625" style="10" customWidth="1"/>
    <col min="10242" max="10242" width="5.875" style="10" customWidth="1"/>
    <col min="10243" max="10243" width="21.125" style="10" customWidth="1"/>
    <col min="10244" max="10244" width="12.625" style="10" bestFit="1" customWidth="1"/>
    <col min="10245" max="10245" width="11.125" style="10" bestFit="1" customWidth="1"/>
    <col min="10246" max="10246" width="3.375" style="10" customWidth="1"/>
    <col min="10247" max="10247" width="12.125" style="10" customWidth="1"/>
    <col min="10248" max="10248" width="9" style="10"/>
    <col min="10249" max="10250" width="8.75" style="10" bestFit="1" customWidth="1"/>
    <col min="10251" max="10496" width="9" style="10"/>
    <col min="10497" max="10497" width="5.625" style="10" customWidth="1"/>
    <col min="10498" max="10498" width="5.875" style="10" customWidth="1"/>
    <col min="10499" max="10499" width="21.125" style="10" customWidth="1"/>
    <col min="10500" max="10500" width="12.625" style="10" bestFit="1" customWidth="1"/>
    <col min="10501" max="10501" width="11.125" style="10" bestFit="1" customWidth="1"/>
    <col min="10502" max="10502" width="3.375" style="10" customWidth="1"/>
    <col min="10503" max="10503" width="12.125" style="10" customWidth="1"/>
    <col min="10504" max="10504" width="9" style="10"/>
    <col min="10505" max="10506" width="8.75" style="10" bestFit="1" customWidth="1"/>
    <col min="10507" max="10752" width="9" style="10"/>
    <col min="10753" max="10753" width="5.625" style="10" customWidth="1"/>
    <col min="10754" max="10754" width="5.875" style="10" customWidth="1"/>
    <col min="10755" max="10755" width="21.125" style="10" customWidth="1"/>
    <col min="10756" max="10756" width="12.625" style="10" bestFit="1" customWidth="1"/>
    <col min="10757" max="10757" width="11.125" style="10" bestFit="1" customWidth="1"/>
    <col min="10758" max="10758" width="3.375" style="10" customWidth="1"/>
    <col min="10759" max="10759" width="12.125" style="10" customWidth="1"/>
    <col min="10760" max="10760" width="9" style="10"/>
    <col min="10761" max="10762" width="8.75" style="10" bestFit="1" customWidth="1"/>
    <col min="10763" max="11008" width="9" style="10"/>
    <col min="11009" max="11009" width="5.625" style="10" customWidth="1"/>
    <col min="11010" max="11010" width="5.875" style="10" customWidth="1"/>
    <col min="11011" max="11011" width="21.125" style="10" customWidth="1"/>
    <col min="11012" max="11012" width="12.625" style="10" bestFit="1" customWidth="1"/>
    <col min="11013" max="11013" width="11.125" style="10" bestFit="1" customWidth="1"/>
    <col min="11014" max="11014" width="3.375" style="10" customWidth="1"/>
    <col min="11015" max="11015" width="12.125" style="10" customWidth="1"/>
    <col min="11016" max="11016" width="9" style="10"/>
    <col min="11017" max="11018" width="8.75" style="10" bestFit="1" customWidth="1"/>
    <col min="11019" max="11264" width="9" style="10"/>
    <col min="11265" max="11265" width="5.625" style="10" customWidth="1"/>
    <col min="11266" max="11266" width="5.875" style="10" customWidth="1"/>
    <col min="11267" max="11267" width="21.125" style="10" customWidth="1"/>
    <col min="11268" max="11268" width="12.625" style="10" bestFit="1" customWidth="1"/>
    <col min="11269" max="11269" width="11.125" style="10" bestFit="1" customWidth="1"/>
    <col min="11270" max="11270" width="3.375" style="10" customWidth="1"/>
    <col min="11271" max="11271" width="12.125" style="10" customWidth="1"/>
    <col min="11272" max="11272" width="9" style="10"/>
    <col min="11273" max="11274" width="8.75" style="10" bestFit="1" customWidth="1"/>
    <col min="11275" max="11520" width="9" style="10"/>
    <col min="11521" max="11521" width="5.625" style="10" customWidth="1"/>
    <col min="11522" max="11522" width="5.875" style="10" customWidth="1"/>
    <col min="11523" max="11523" width="21.125" style="10" customWidth="1"/>
    <col min="11524" max="11524" width="12.625" style="10" bestFit="1" customWidth="1"/>
    <col min="11525" max="11525" width="11.125" style="10" bestFit="1" customWidth="1"/>
    <col min="11526" max="11526" width="3.375" style="10" customWidth="1"/>
    <col min="11527" max="11527" width="12.125" style="10" customWidth="1"/>
    <col min="11528" max="11528" width="9" style="10"/>
    <col min="11529" max="11530" width="8.75" style="10" bestFit="1" customWidth="1"/>
    <col min="11531" max="11776" width="9" style="10"/>
    <col min="11777" max="11777" width="5.625" style="10" customWidth="1"/>
    <col min="11778" max="11778" width="5.875" style="10" customWidth="1"/>
    <col min="11779" max="11779" width="21.125" style="10" customWidth="1"/>
    <col min="11780" max="11780" width="12.625" style="10" bestFit="1" customWidth="1"/>
    <col min="11781" max="11781" width="11.125" style="10" bestFit="1" customWidth="1"/>
    <col min="11782" max="11782" width="3.375" style="10" customWidth="1"/>
    <col min="11783" max="11783" width="12.125" style="10" customWidth="1"/>
    <col min="11784" max="11784" width="9" style="10"/>
    <col min="11785" max="11786" width="8.75" style="10" bestFit="1" customWidth="1"/>
    <col min="11787" max="12032" width="9" style="10"/>
    <col min="12033" max="12033" width="5.625" style="10" customWidth="1"/>
    <col min="12034" max="12034" width="5.875" style="10" customWidth="1"/>
    <col min="12035" max="12035" width="21.125" style="10" customWidth="1"/>
    <col min="12036" max="12036" width="12.625" style="10" bestFit="1" customWidth="1"/>
    <col min="12037" max="12037" width="11.125" style="10" bestFit="1" customWidth="1"/>
    <col min="12038" max="12038" width="3.375" style="10" customWidth="1"/>
    <col min="12039" max="12039" width="12.125" style="10" customWidth="1"/>
    <col min="12040" max="12040" width="9" style="10"/>
    <col min="12041" max="12042" width="8.75" style="10" bestFit="1" customWidth="1"/>
    <col min="12043" max="12288" width="9" style="10"/>
    <col min="12289" max="12289" width="5.625" style="10" customWidth="1"/>
    <col min="12290" max="12290" width="5.875" style="10" customWidth="1"/>
    <col min="12291" max="12291" width="21.125" style="10" customWidth="1"/>
    <col min="12292" max="12292" width="12.625" style="10" bestFit="1" customWidth="1"/>
    <col min="12293" max="12293" width="11.125" style="10" bestFit="1" customWidth="1"/>
    <col min="12294" max="12294" width="3.375" style="10" customWidth="1"/>
    <col min="12295" max="12295" width="12.125" style="10" customWidth="1"/>
    <col min="12296" max="12296" width="9" style="10"/>
    <col min="12297" max="12298" width="8.75" style="10" bestFit="1" customWidth="1"/>
    <col min="12299" max="12544" width="9" style="10"/>
    <col min="12545" max="12545" width="5.625" style="10" customWidth="1"/>
    <col min="12546" max="12546" width="5.875" style="10" customWidth="1"/>
    <col min="12547" max="12547" width="21.125" style="10" customWidth="1"/>
    <col min="12548" max="12548" width="12.625" style="10" bestFit="1" customWidth="1"/>
    <col min="12549" max="12549" width="11.125" style="10" bestFit="1" customWidth="1"/>
    <col min="12550" max="12550" width="3.375" style="10" customWidth="1"/>
    <col min="12551" max="12551" width="12.125" style="10" customWidth="1"/>
    <col min="12552" max="12552" width="9" style="10"/>
    <col min="12553" max="12554" width="8.75" style="10" bestFit="1" customWidth="1"/>
    <col min="12555" max="12800" width="9" style="10"/>
    <col min="12801" max="12801" width="5.625" style="10" customWidth="1"/>
    <col min="12802" max="12802" width="5.875" style="10" customWidth="1"/>
    <col min="12803" max="12803" width="21.125" style="10" customWidth="1"/>
    <col min="12804" max="12804" width="12.625" style="10" bestFit="1" customWidth="1"/>
    <col min="12805" max="12805" width="11.125" style="10" bestFit="1" customWidth="1"/>
    <col min="12806" max="12806" width="3.375" style="10" customWidth="1"/>
    <col min="12807" max="12807" width="12.125" style="10" customWidth="1"/>
    <col min="12808" max="12808" width="9" style="10"/>
    <col min="12809" max="12810" width="8.75" style="10" bestFit="1" customWidth="1"/>
    <col min="12811" max="13056" width="9" style="10"/>
    <col min="13057" max="13057" width="5.625" style="10" customWidth="1"/>
    <col min="13058" max="13058" width="5.875" style="10" customWidth="1"/>
    <col min="13059" max="13059" width="21.125" style="10" customWidth="1"/>
    <col min="13060" max="13060" width="12.625" style="10" bestFit="1" customWidth="1"/>
    <col min="13061" max="13061" width="11.125" style="10" bestFit="1" customWidth="1"/>
    <col min="13062" max="13062" width="3.375" style="10" customWidth="1"/>
    <col min="13063" max="13063" width="12.125" style="10" customWidth="1"/>
    <col min="13064" max="13064" width="9" style="10"/>
    <col min="13065" max="13066" width="8.75" style="10" bestFit="1" customWidth="1"/>
    <col min="13067" max="13312" width="9" style="10"/>
    <col min="13313" max="13313" width="5.625" style="10" customWidth="1"/>
    <col min="13314" max="13314" width="5.875" style="10" customWidth="1"/>
    <col min="13315" max="13315" width="21.125" style="10" customWidth="1"/>
    <col min="13316" max="13316" width="12.625" style="10" bestFit="1" customWidth="1"/>
    <col min="13317" max="13317" width="11.125" style="10" bestFit="1" customWidth="1"/>
    <col min="13318" max="13318" width="3.375" style="10" customWidth="1"/>
    <col min="13319" max="13319" width="12.125" style="10" customWidth="1"/>
    <col min="13320" max="13320" width="9" style="10"/>
    <col min="13321" max="13322" width="8.75" style="10" bestFit="1" customWidth="1"/>
    <col min="13323" max="13568" width="9" style="10"/>
    <col min="13569" max="13569" width="5.625" style="10" customWidth="1"/>
    <col min="13570" max="13570" width="5.875" style="10" customWidth="1"/>
    <col min="13571" max="13571" width="21.125" style="10" customWidth="1"/>
    <col min="13572" max="13572" width="12.625" style="10" bestFit="1" customWidth="1"/>
    <col min="13573" max="13573" width="11.125" style="10" bestFit="1" customWidth="1"/>
    <col min="13574" max="13574" width="3.375" style="10" customWidth="1"/>
    <col min="13575" max="13575" width="12.125" style="10" customWidth="1"/>
    <col min="13576" max="13576" width="9" style="10"/>
    <col min="13577" max="13578" width="8.75" style="10" bestFit="1" customWidth="1"/>
    <col min="13579" max="13824" width="9" style="10"/>
    <col min="13825" max="13825" width="5.625" style="10" customWidth="1"/>
    <col min="13826" max="13826" width="5.875" style="10" customWidth="1"/>
    <col min="13827" max="13827" width="21.125" style="10" customWidth="1"/>
    <col min="13828" max="13828" width="12.625" style="10" bestFit="1" customWidth="1"/>
    <col min="13829" max="13829" width="11.125" style="10" bestFit="1" customWidth="1"/>
    <col min="13830" max="13830" width="3.375" style="10" customWidth="1"/>
    <col min="13831" max="13831" width="12.125" style="10" customWidth="1"/>
    <col min="13832" max="13832" width="9" style="10"/>
    <col min="13833" max="13834" width="8.75" style="10" bestFit="1" customWidth="1"/>
    <col min="13835" max="14080" width="9" style="10"/>
    <col min="14081" max="14081" width="5.625" style="10" customWidth="1"/>
    <col min="14082" max="14082" width="5.875" style="10" customWidth="1"/>
    <col min="14083" max="14083" width="21.125" style="10" customWidth="1"/>
    <col min="14084" max="14084" width="12.625" style="10" bestFit="1" customWidth="1"/>
    <col min="14085" max="14085" width="11.125" style="10" bestFit="1" customWidth="1"/>
    <col min="14086" max="14086" width="3.375" style="10" customWidth="1"/>
    <col min="14087" max="14087" width="12.125" style="10" customWidth="1"/>
    <col min="14088" max="14088" width="9" style="10"/>
    <col min="14089" max="14090" width="8.75" style="10" bestFit="1" customWidth="1"/>
    <col min="14091" max="14336" width="9" style="10"/>
    <col min="14337" max="14337" width="5.625" style="10" customWidth="1"/>
    <col min="14338" max="14338" width="5.875" style="10" customWidth="1"/>
    <col min="14339" max="14339" width="21.125" style="10" customWidth="1"/>
    <col min="14340" max="14340" width="12.625" style="10" bestFit="1" customWidth="1"/>
    <col min="14341" max="14341" width="11.125" style="10" bestFit="1" customWidth="1"/>
    <col min="14342" max="14342" width="3.375" style="10" customWidth="1"/>
    <col min="14343" max="14343" width="12.125" style="10" customWidth="1"/>
    <col min="14344" max="14344" width="9" style="10"/>
    <col min="14345" max="14346" width="8.75" style="10" bestFit="1" customWidth="1"/>
    <col min="14347" max="14592" width="9" style="10"/>
    <col min="14593" max="14593" width="5.625" style="10" customWidth="1"/>
    <col min="14594" max="14594" width="5.875" style="10" customWidth="1"/>
    <col min="14595" max="14595" width="21.125" style="10" customWidth="1"/>
    <col min="14596" max="14596" width="12.625" style="10" bestFit="1" customWidth="1"/>
    <col min="14597" max="14597" width="11.125" style="10" bestFit="1" customWidth="1"/>
    <col min="14598" max="14598" width="3.375" style="10" customWidth="1"/>
    <col min="14599" max="14599" width="12.125" style="10" customWidth="1"/>
    <col min="14600" max="14600" width="9" style="10"/>
    <col min="14601" max="14602" width="8.75" style="10" bestFit="1" customWidth="1"/>
    <col min="14603" max="14848" width="9" style="10"/>
    <col min="14849" max="14849" width="5.625" style="10" customWidth="1"/>
    <col min="14850" max="14850" width="5.875" style="10" customWidth="1"/>
    <col min="14851" max="14851" width="21.125" style="10" customWidth="1"/>
    <col min="14852" max="14852" width="12.625" style="10" bestFit="1" customWidth="1"/>
    <col min="14853" max="14853" width="11.125" style="10" bestFit="1" customWidth="1"/>
    <col min="14854" max="14854" width="3.375" style="10" customWidth="1"/>
    <col min="14855" max="14855" width="12.125" style="10" customWidth="1"/>
    <col min="14856" max="14856" width="9" style="10"/>
    <col min="14857" max="14858" width="8.75" style="10" bestFit="1" customWidth="1"/>
    <col min="14859" max="15104" width="9" style="10"/>
    <col min="15105" max="15105" width="5.625" style="10" customWidth="1"/>
    <col min="15106" max="15106" width="5.875" style="10" customWidth="1"/>
    <col min="15107" max="15107" width="21.125" style="10" customWidth="1"/>
    <col min="15108" max="15108" width="12.625" style="10" bestFit="1" customWidth="1"/>
    <col min="15109" max="15109" width="11.125" style="10" bestFit="1" customWidth="1"/>
    <col min="15110" max="15110" width="3.375" style="10" customWidth="1"/>
    <col min="15111" max="15111" width="12.125" style="10" customWidth="1"/>
    <col min="15112" max="15112" width="9" style="10"/>
    <col min="15113" max="15114" width="8.75" style="10" bestFit="1" customWidth="1"/>
    <col min="15115" max="15360" width="9" style="10"/>
    <col min="15361" max="15361" width="5.625" style="10" customWidth="1"/>
    <col min="15362" max="15362" width="5.875" style="10" customWidth="1"/>
    <col min="15363" max="15363" width="21.125" style="10" customWidth="1"/>
    <col min="15364" max="15364" width="12.625" style="10" bestFit="1" customWidth="1"/>
    <col min="15365" max="15365" width="11.125" style="10" bestFit="1" customWidth="1"/>
    <col min="15366" max="15366" width="3.375" style="10" customWidth="1"/>
    <col min="15367" max="15367" width="12.125" style="10" customWidth="1"/>
    <col min="15368" max="15368" width="9" style="10"/>
    <col min="15369" max="15370" width="8.75" style="10" bestFit="1" customWidth="1"/>
    <col min="15371" max="15616" width="9" style="10"/>
    <col min="15617" max="15617" width="5.625" style="10" customWidth="1"/>
    <col min="15618" max="15618" width="5.875" style="10" customWidth="1"/>
    <col min="15619" max="15619" width="21.125" style="10" customWidth="1"/>
    <col min="15620" max="15620" width="12.625" style="10" bestFit="1" customWidth="1"/>
    <col min="15621" max="15621" width="11.125" style="10" bestFit="1" customWidth="1"/>
    <col min="15622" max="15622" width="3.375" style="10" customWidth="1"/>
    <col min="15623" max="15623" width="12.125" style="10" customWidth="1"/>
    <col min="15624" max="15624" width="9" style="10"/>
    <col min="15625" max="15626" width="8.75" style="10" bestFit="1" customWidth="1"/>
    <col min="15627" max="15872" width="9" style="10"/>
    <col min="15873" max="15873" width="5.625" style="10" customWidth="1"/>
    <col min="15874" max="15874" width="5.875" style="10" customWidth="1"/>
    <col min="15875" max="15875" width="21.125" style="10" customWidth="1"/>
    <col min="15876" max="15876" width="12.625" style="10" bestFit="1" customWidth="1"/>
    <col min="15877" max="15877" width="11.125" style="10" bestFit="1" customWidth="1"/>
    <col min="15878" max="15878" width="3.375" style="10" customWidth="1"/>
    <col min="15879" max="15879" width="12.125" style="10" customWidth="1"/>
    <col min="15880" max="15880" width="9" style="10"/>
    <col min="15881" max="15882" width="8.75" style="10" bestFit="1" customWidth="1"/>
    <col min="15883" max="16128" width="9" style="10"/>
    <col min="16129" max="16129" width="5.625" style="10" customWidth="1"/>
    <col min="16130" max="16130" width="5.875" style="10" customWidth="1"/>
    <col min="16131" max="16131" width="21.125" style="10" customWidth="1"/>
    <col min="16132" max="16132" width="12.625" style="10" bestFit="1" customWidth="1"/>
    <col min="16133" max="16133" width="11.125" style="10" bestFit="1" customWidth="1"/>
    <col min="16134" max="16134" width="3.375" style="10" customWidth="1"/>
    <col min="16135" max="16135" width="12.125" style="10" customWidth="1"/>
    <col min="16136" max="16136" width="9" style="10"/>
    <col min="16137" max="16138" width="8.75" style="10" bestFit="1" customWidth="1"/>
    <col min="16139" max="16384" width="9" style="10"/>
  </cols>
  <sheetData>
    <row r="1" spans="1:17" x14ac:dyDescent="0.55000000000000004">
      <c r="A1" s="226" t="s">
        <v>16</v>
      </c>
      <c r="B1" s="226"/>
      <c r="C1" s="226"/>
      <c r="D1" s="226"/>
      <c r="E1" s="226"/>
      <c r="F1" s="226"/>
      <c r="G1" s="226"/>
    </row>
    <row r="2" spans="1:17" x14ac:dyDescent="0.55000000000000004">
      <c r="A2" s="226" t="s">
        <v>26</v>
      </c>
      <c r="B2" s="226"/>
      <c r="C2" s="226"/>
      <c r="D2" s="226"/>
      <c r="E2" s="226"/>
      <c r="F2" s="226"/>
      <c r="G2" s="226"/>
    </row>
    <row r="3" spans="1:17" x14ac:dyDescent="0.55000000000000004">
      <c r="A3" s="226" t="s">
        <v>586</v>
      </c>
      <c r="B3" s="226"/>
      <c r="C3" s="226"/>
      <c r="D3" s="226"/>
      <c r="E3" s="226"/>
      <c r="F3" s="226"/>
      <c r="G3" s="226"/>
    </row>
    <row r="4" spans="1:17" x14ac:dyDescent="0.55000000000000004">
      <c r="A4" s="273"/>
      <c r="B4" s="273"/>
      <c r="C4" s="273"/>
      <c r="D4" s="273"/>
      <c r="E4" s="273"/>
      <c r="F4" s="273"/>
      <c r="G4" s="273"/>
    </row>
    <row r="6" spans="1:17" x14ac:dyDescent="0.55000000000000004">
      <c r="A6" s="151" t="s">
        <v>27</v>
      </c>
      <c r="B6" s="151"/>
      <c r="C6" s="151"/>
      <c r="G6" s="11">
        <v>25000</v>
      </c>
    </row>
    <row r="7" spans="1:17" x14ac:dyDescent="0.55000000000000004">
      <c r="A7" s="152" t="s">
        <v>19</v>
      </c>
      <c r="B7" s="151" t="s">
        <v>28</v>
      </c>
      <c r="C7" s="151"/>
      <c r="E7" s="11">
        <v>0</v>
      </c>
      <c r="G7" s="33"/>
    </row>
    <row r="8" spans="1:17" x14ac:dyDescent="0.55000000000000004">
      <c r="A8" s="152"/>
      <c r="B8" s="151" t="s">
        <v>81</v>
      </c>
      <c r="C8" s="151"/>
      <c r="E8" s="11">
        <v>0</v>
      </c>
      <c r="G8" s="33"/>
    </row>
    <row r="9" spans="1:17" x14ac:dyDescent="0.55000000000000004">
      <c r="A9" s="152"/>
      <c r="B9" s="151" t="s">
        <v>29</v>
      </c>
      <c r="C9" s="151"/>
      <c r="E9" s="13">
        <v>0</v>
      </c>
      <c r="F9" s="33"/>
      <c r="G9" s="13">
        <f>+E7+E9+E8</f>
        <v>0</v>
      </c>
      <c r="I9" s="47"/>
    </row>
    <row r="10" spans="1:17" x14ac:dyDescent="0.55000000000000004">
      <c r="A10" s="151" t="s">
        <v>30</v>
      </c>
      <c r="B10" s="151"/>
      <c r="C10" s="153"/>
      <c r="G10" s="33">
        <f>SUM(G6-G9)</f>
        <v>25000</v>
      </c>
    </row>
    <row r="11" spans="1:17" x14ac:dyDescent="0.55000000000000004">
      <c r="A11" s="151"/>
      <c r="B11" s="151" t="s">
        <v>31</v>
      </c>
      <c r="C11" s="153"/>
      <c r="E11" s="11">
        <v>4825</v>
      </c>
      <c r="G11" s="33"/>
      <c r="I11" s="47"/>
    </row>
    <row r="12" spans="1:17" x14ac:dyDescent="0.55000000000000004">
      <c r="A12" s="151"/>
      <c r="B12" s="151" t="s">
        <v>32</v>
      </c>
      <c r="C12" s="153"/>
      <c r="E12" s="13">
        <v>20175</v>
      </c>
      <c r="F12" s="33"/>
      <c r="G12" s="13">
        <f>+E11+E12</f>
        <v>25000</v>
      </c>
      <c r="I12" s="47"/>
    </row>
    <row r="13" spans="1:17" x14ac:dyDescent="0.55000000000000004">
      <c r="A13" s="151"/>
      <c r="B13" s="151"/>
      <c r="C13" s="151"/>
      <c r="J13" s="47"/>
    </row>
    <row r="14" spans="1:17" x14ac:dyDescent="0.55000000000000004">
      <c r="A14" s="151"/>
      <c r="B14" s="151"/>
      <c r="C14" s="151"/>
    </row>
    <row r="15" spans="1:17" x14ac:dyDescent="0.55000000000000004">
      <c r="A15" s="151"/>
      <c r="B15" s="151"/>
      <c r="C15" s="151"/>
      <c r="D15" s="154" t="s">
        <v>82</v>
      </c>
      <c r="E15" s="155"/>
      <c r="F15" s="155"/>
      <c r="G15" s="156" t="s">
        <v>83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x14ac:dyDescent="0.55000000000000004">
      <c r="A16" s="151"/>
      <c r="B16" s="151"/>
      <c r="C16" s="151"/>
      <c r="D16" s="211" t="s">
        <v>111</v>
      </c>
      <c r="E16" s="211"/>
      <c r="F16" s="211"/>
      <c r="G16" s="211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4:17" x14ac:dyDescent="0.55000000000000004">
      <c r="D17" s="211" t="s">
        <v>112</v>
      </c>
      <c r="E17" s="211"/>
      <c r="F17" s="211"/>
      <c r="G17" s="211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4:17" x14ac:dyDescent="0.55000000000000004">
      <c r="D18" s="155"/>
      <c r="E18" s="155"/>
      <c r="F18" s="155"/>
      <c r="G18" s="155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4:17" x14ac:dyDescent="0.55000000000000004">
      <c r="D19" s="2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4:17" x14ac:dyDescent="0.55000000000000004">
      <c r="D20" s="209" t="s">
        <v>108</v>
      </c>
      <c r="E20" s="209"/>
      <c r="F20" s="209"/>
      <c r="G20" s="209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4:17" x14ac:dyDescent="0.55000000000000004">
      <c r="D21" s="209" t="s">
        <v>109</v>
      </c>
      <c r="E21" s="209"/>
      <c r="F21" s="209"/>
      <c r="G21" s="209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4:17" x14ac:dyDescent="0.55000000000000004">
      <c r="D22" s="155"/>
      <c r="E22" s="155"/>
      <c r="F22" s="155"/>
      <c r="G22" s="155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4:17" x14ac:dyDescent="0.55000000000000004">
      <c r="D23" s="155"/>
      <c r="E23" s="155"/>
      <c r="F23" s="155"/>
      <c r="G23" s="155"/>
    </row>
    <row r="24" spans="4:17" x14ac:dyDescent="0.55000000000000004">
      <c r="D24" s="209" t="s">
        <v>175</v>
      </c>
      <c r="E24" s="209"/>
      <c r="F24" s="209"/>
      <c r="G24" s="209"/>
    </row>
    <row r="25" spans="4:17" x14ac:dyDescent="0.55000000000000004">
      <c r="D25" s="211" t="s">
        <v>2</v>
      </c>
      <c r="E25" s="211"/>
      <c r="F25" s="211"/>
      <c r="G25" s="211"/>
    </row>
    <row r="26" spans="4:17" x14ac:dyDescent="0.55000000000000004">
      <c r="D26" s="211"/>
      <c r="E26" s="211"/>
      <c r="F26" s="211"/>
      <c r="G26" s="211"/>
    </row>
    <row r="27" spans="4:17" x14ac:dyDescent="0.55000000000000004">
      <c r="D27" s="155"/>
      <c r="E27" s="155"/>
      <c r="F27" s="155"/>
      <c r="G27" s="155"/>
    </row>
  </sheetData>
  <mergeCells count="11">
    <mergeCell ref="D26:G26"/>
    <mergeCell ref="D24:G24"/>
    <mergeCell ref="D25:G25"/>
    <mergeCell ref="D17:G17"/>
    <mergeCell ref="A1:G1"/>
    <mergeCell ref="A2:G2"/>
    <mergeCell ref="A3:G3"/>
    <mergeCell ref="A4:G4"/>
    <mergeCell ref="D16:G16"/>
    <mergeCell ref="D21:G21"/>
    <mergeCell ref="D20:G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สุพัฒน์ตรา ละอองทอง</cp:lastModifiedBy>
  <cp:lastPrinted>2024-02-05T07:01:12Z</cp:lastPrinted>
  <dcterms:created xsi:type="dcterms:W3CDTF">2017-02-16T03:11:49Z</dcterms:created>
  <dcterms:modified xsi:type="dcterms:W3CDTF">2024-02-06T10:14:33Z</dcterms:modified>
</cp:coreProperties>
</file>