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งบประมาณ 67\รายงานประจำเดือน\ไฟล์รายงานประจำเดือนเผยแพร่สู่สาธารณะ\"/>
    </mc:Choice>
  </mc:AlternateContent>
  <xr:revisionPtr revIDLastSave="0" documentId="13_ncr:1_{CAFA1509-AB96-4C18-9B1A-182088C3FFFC}" xr6:coauthVersionLast="47" xr6:coauthVersionMax="47" xr10:uidLastSave="{00000000-0000-0000-0000-000000000000}"/>
  <bookViews>
    <workbookView xWindow="-120" yWindow="-120" windowWidth="21840" windowHeight="13140" tabRatio="857" firstSheet="9" activeTab="13" xr2:uid="{00000000-000D-0000-FFFF-FFFF00000000}"/>
  </bookViews>
  <sheets>
    <sheet name="รายงานงบทดลอง" sheetId="1" r:id="rId1"/>
    <sheet name="เงินสดคงเหลือ" sheetId="2" r:id="rId2"/>
    <sheet name="ส.เงินประจำวัน" sheetId="3" r:id="rId3"/>
    <sheet name="8010146447(ทดรอง)" sheetId="4" r:id="rId4"/>
    <sheet name="งบเงินฝากคลัง" sheetId="5" r:id="rId5"/>
    <sheet name="8016047734 เงินงบ" sheetId="6" r:id="rId6"/>
    <sheet name="8016047750 เงินนอกงบ" sheetId="7" r:id="rId7"/>
    <sheet name="ทะเบียนคุมลูกหนี้" sheetId="8" r:id="rId8"/>
    <sheet name="ทะเบียนคุมเจ้าหนี้จ่ายตรง" sheetId="9" r:id="rId9"/>
    <sheet name="ทะเบียนคุมเจ้าหนี้จ่ายผ่าน" sheetId="10" r:id="rId10"/>
    <sheet name="ทะเบียนคุมเงินประกัน" sheetId="11" r:id="rId11"/>
    <sheet name="งบรับฝาก-เงินทุน" sheetId="12" r:id="rId12"/>
    <sheet name="งบพิสูจน์เงินประกัน" sheetId="13" r:id="rId13"/>
    <sheet name="รายงานเคลื่อนไหวเงินฝากคลัง" sheetId="17" r:id="rId14"/>
    <sheet name="รายงานจัดเก็บ-นำส่ง" sheetId="15" r:id="rId15"/>
    <sheet name="รายงานเงินทดรอง" sheetId="16" r:id="rId16"/>
  </sheets>
  <externalReferences>
    <externalReference r:id="rId17"/>
  </externalReferences>
  <definedNames>
    <definedName name="JR_PAGE_ANCHOR_0_1" localSheetId="13">รายงานเคลื่อนไหวเงินฝากคลัง!#REF!</definedName>
    <definedName name="_xlnm.Print_Titles" localSheetId="0">รายงานงบทดลอง!$5:$5</definedName>
    <definedName name="_xlnm.Print_Titles" localSheetId="14">'รายงานจัดเก็บ-นำส่ง'!#REF!</definedName>
  </definedNames>
  <calcPr calcId="181029"/>
</workbook>
</file>

<file path=xl/calcChain.xml><?xml version="1.0" encoding="utf-8"?>
<calcChain xmlns="http://schemas.openxmlformats.org/spreadsheetml/2006/main">
  <c r="G12" i="16" l="1"/>
  <c r="G10" i="16"/>
  <c r="G9" i="16"/>
  <c r="E15" i="13"/>
  <c r="E10" i="13"/>
  <c r="E17" i="12"/>
  <c r="E16" i="12"/>
  <c r="E11" i="12"/>
  <c r="E19" i="7"/>
  <c r="G19" i="7" s="1"/>
  <c r="G14" i="7"/>
  <c r="G20" i="7" s="1"/>
  <c r="C109" i="1"/>
  <c r="C113" i="1"/>
  <c r="G20" i="6"/>
  <c r="G14" i="6"/>
  <c r="G21" i="6" s="1"/>
  <c r="C15" i="5"/>
  <c r="C14" i="5"/>
  <c r="E16" i="5" s="1"/>
  <c r="C11" i="5"/>
  <c r="E11" i="5" s="1"/>
  <c r="E17" i="5" s="1"/>
  <c r="C8" i="5"/>
  <c r="G15" i="4"/>
  <c r="G20" i="4"/>
  <c r="G21" i="4"/>
  <c r="A1" i="1"/>
  <c r="A2" i="1"/>
  <c r="A3" i="1"/>
  <c r="A4" i="1"/>
  <c r="A5" i="1"/>
  <c r="B5" i="1"/>
  <c r="C5" i="1"/>
  <c r="D5" i="1"/>
  <c r="E5" i="1"/>
  <c r="F5" i="1"/>
  <c r="A6" i="1"/>
  <c r="B6" i="1"/>
  <c r="C6" i="1"/>
  <c r="D6" i="1"/>
  <c r="E6" i="1"/>
  <c r="F6" i="1"/>
  <c r="A7" i="1"/>
  <c r="B7" i="1"/>
  <c r="C7" i="1"/>
  <c r="D7" i="1"/>
  <c r="E7" i="1"/>
  <c r="F7" i="1"/>
  <c r="A8" i="1"/>
  <c r="B8" i="1"/>
  <c r="C8" i="1"/>
  <c r="D8" i="1"/>
  <c r="E8" i="1"/>
  <c r="F8" i="1"/>
  <c r="A9" i="1"/>
  <c r="B9" i="1"/>
  <c r="C9" i="1"/>
  <c r="D9" i="1"/>
  <c r="E9" i="1"/>
  <c r="F9" i="1"/>
  <c r="A10" i="1"/>
  <c r="B10" i="1"/>
  <c r="C10" i="1"/>
  <c r="D10" i="1"/>
  <c r="E10" i="1"/>
  <c r="F10" i="1"/>
  <c r="A11" i="1"/>
  <c r="B11" i="1"/>
  <c r="C11" i="1"/>
  <c r="D11" i="1"/>
  <c r="E11" i="1"/>
  <c r="F11" i="1"/>
  <c r="A12" i="1"/>
  <c r="B12" i="1"/>
  <c r="C12" i="1"/>
  <c r="D12" i="1"/>
  <c r="E12" i="1"/>
  <c r="F12" i="1"/>
  <c r="A13" i="1"/>
  <c r="B13" i="1"/>
  <c r="C13" i="1"/>
  <c r="D13" i="1"/>
  <c r="E13" i="1"/>
  <c r="F13" i="1"/>
  <c r="A14" i="1"/>
  <c r="B14" i="1"/>
  <c r="C14" i="1"/>
  <c r="D14" i="1"/>
  <c r="E14" i="1"/>
  <c r="F14" i="1"/>
  <c r="A15" i="1"/>
  <c r="B15" i="1"/>
  <c r="C15" i="1"/>
  <c r="D15" i="1"/>
  <c r="E15" i="1"/>
  <c r="F15" i="1"/>
  <c r="A16" i="1"/>
  <c r="B16" i="1"/>
  <c r="C16" i="1"/>
  <c r="D16" i="1"/>
  <c r="E16" i="1"/>
  <c r="F16" i="1"/>
  <c r="A17" i="1"/>
  <c r="B17" i="1"/>
  <c r="C17" i="1"/>
  <c r="D17" i="1"/>
  <c r="E17" i="1"/>
  <c r="F17" i="1"/>
  <c r="A18" i="1"/>
  <c r="B18" i="1"/>
  <c r="C18" i="1"/>
  <c r="D18" i="1"/>
  <c r="E18" i="1"/>
  <c r="F18" i="1"/>
  <c r="A19" i="1"/>
  <c r="B19" i="1"/>
  <c r="C19" i="1"/>
  <c r="D19" i="1"/>
  <c r="E19" i="1"/>
  <c r="F19" i="1"/>
  <c r="A20" i="1"/>
  <c r="B20" i="1"/>
  <c r="C20" i="1"/>
  <c r="D20" i="1"/>
  <c r="E20" i="1"/>
  <c r="F20" i="1"/>
  <c r="A21" i="1"/>
  <c r="B21" i="1"/>
  <c r="C21" i="1"/>
  <c r="D21" i="1"/>
  <c r="E21" i="1"/>
  <c r="F21" i="1"/>
  <c r="A22" i="1"/>
  <c r="B22" i="1"/>
  <c r="C22" i="1"/>
  <c r="D22" i="1"/>
  <c r="E22" i="1"/>
  <c r="F22" i="1"/>
  <c r="A23" i="1"/>
  <c r="B23" i="1"/>
  <c r="C23" i="1"/>
  <c r="D23" i="1"/>
  <c r="E23" i="1"/>
  <c r="F23" i="1"/>
  <c r="A24" i="1"/>
  <c r="B24" i="1"/>
  <c r="C24" i="1"/>
  <c r="D24" i="1"/>
  <c r="E24" i="1"/>
  <c r="F24" i="1"/>
  <c r="A25" i="1"/>
  <c r="B25" i="1"/>
  <c r="C25" i="1"/>
  <c r="D25" i="1"/>
  <c r="E25" i="1"/>
  <c r="F25" i="1"/>
  <c r="A26" i="1"/>
  <c r="B26" i="1"/>
  <c r="C26" i="1"/>
  <c r="D26" i="1"/>
  <c r="E26" i="1"/>
  <c r="F26" i="1"/>
  <c r="A27" i="1"/>
  <c r="B27" i="1"/>
  <c r="C27" i="1"/>
  <c r="D27" i="1"/>
  <c r="E27" i="1"/>
  <c r="F27" i="1"/>
  <c r="A28" i="1"/>
  <c r="B28" i="1"/>
  <c r="C28" i="1"/>
  <c r="D28" i="1"/>
  <c r="E28" i="1"/>
  <c r="F28" i="1"/>
  <c r="A29" i="1"/>
  <c r="B29" i="1"/>
  <c r="C29" i="1"/>
  <c r="D29" i="1"/>
  <c r="E29" i="1"/>
  <c r="F29" i="1"/>
  <c r="A30" i="1"/>
  <c r="B30" i="1"/>
  <c r="C30" i="1"/>
  <c r="D30" i="1"/>
  <c r="E30" i="1"/>
  <c r="F30" i="1"/>
  <c r="A31" i="1"/>
  <c r="B31" i="1"/>
  <c r="C31" i="1"/>
  <c r="D31" i="1"/>
  <c r="E31" i="1"/>
  <c r="F31" i="1"/>
  <c r="A32" i="1"/>
  <c r="B32" i="1"/>
  <c r="C32" i="1"/>
  <c r="D32" i="1"/>
  <c r="E32" i="1"/>
  <c r="F32" i="1"/>
  <c r="A33" i="1"/>
  <c r="B33" i="1"/>
  <c r="C33" i="1"/>
  <c r="D33" i="1"/>
  <c r="E33" i="1"/>
  <c r="F33" i="1"/>
  <c r="A34" i="1"/>
  <c r="B34" i="1"/>
  <c r="C34" i="1"/>
  <c r="D34" i="1"/>
  <c r="E34" i="1"/>
  <c r="F34" i="1"/>
  <c r="A35" i="1"/>
  <c r="B35" i="1"/>
  <c r="C35" i="1"/>
  <c r="D35" i="1"/>
  <c r="E35" i="1"/>
  <c r="F35" i="1"/>
  <c r="A36" i="1"/>
  <c r="B36" i="1"/>
  <c r="C36" i="1"/>
  <c r="D36" i="1"/>
  <c r="E36" i="1"/>
  <c r="F36" i="1"/>
  <c r="A37" i="1"/>
  <c r="B37" i="1"/>
  <c r="C37" i="1"/>
  <c r="D37" i="1"/>
  <c r="E37" i="1"/>
  <c r="F37" i="1"/>
  <c r="A38" i="1"/>
  <c r="B38" i="1"/>
  <c r="C38" i="1"/>
  <c r="D38" i="1"/>
  <c r="E38" i="1"/>
  <c r="F38" i="1"/>
  <c r="A39" i="1"/>
  <c r="B39" i="1"/>
  <c r="C39" i="1"/>
  <c r="D39" i="1"/>
  <c r="E39" i="1"/>
  <c r="F39" i="1"/>
  <c r="A40" i="1"/>
  <c r="B40" i="1"/>
  <c r="C40" i="1"/>
  <c r="D40" i="1"/>
  <c r="E40" i="1"/>
  <c r="F40" i="1"/>
  <c r="A41" i="1"/>
  <c r="B41" i="1"/>
  <c r="C41" i="1"/>
  <c r="D41" i="1"/>
  <c r="E41" i="1"/>
  <c r="F41" i="1"/>
  <c r="A42" i="1"/>
  <c r="B42" i="1"/>
  <c r="C42" i="1"/>
  <c r="D42" i="1"/>
  <c r="E42" i="1"/>
  <c r="F42" i="1"/>
  <c r="A43" i="1"/>
  <c r="B43" i="1"/>
  <c r="C43" i="1"/>
  <c r="D43" i="1"/>
  <c r="E43" i="1"/>
  <c r="F43" i="1"/>
  <c r="A44" i="1"/>
  <c r="B44" i="1"/>
  <c r="C44" i="1"/>
  <c r="D44" i="1"/>
  <c r="E44" i="1"/>
  <c r="F44" i="1"/>
  <c r="A45" i="1"/>
  <c r="B45" i="1"/>
  <c r="C45" i="1"/>
  <c r="D45" i="1"/>
  <c r="E45" i="1"/>
  <c r="F45" i="1"/>
  <c r="A46" i="1"/>
  <c r="B46" i="1"/>
  <c r="C46" i="1"/>
  <c r="D46" i="1"/>
  <c r="E46" i="1"/>
  <c r="F46" i="1"/>
  <c r="A47" i="1"/>
  <c r="B47" i="1"/>
  <c r="C47" i="1"/>
  <c r="D47" i="1"/>
  <c r="E47" i="1"/>
  <c r="F47" i="1"/>
  <c r="A48" i="1"/>
  <c r="B48" i="1"/>
  <c r="C48" i="1"/>
  <c r="D48" i="1"/>
  <c r="E48" i="1"/>
  <c r="F48" i="1"/>
  <c r="A49" i="1"/>
  <c r="B49" i="1"/>
  <c r="C49" i="1"/>
  <c r="D49" i="1"/>
  <c r="E49" i="1"/>
  <c r="F49" i="1"/>
  <c r="A50" i="1"/>
  <c r="B50" i="1"/>
  <c r="C50" i="1"/>
  <c r="D50" i="1"/>
  <c r="E50" i="1"/>
  <c r="F50" i="1"/>
  <c r="A51" i="1"/>
  <c r="B51" i="1"/>
  <c r="C51" i="1"/>
  <c r="D51" i="1"/>
  <c r="E51" i="1"/>
  <c r="F51" i="1"/>
  <c r="A52" i="1"/>
  <c r="B52" i="1"/>
  <c r="C52" i="1"/>
  <c r="D52" i="1"/>
  <c r="E52" i="1"/>
  <c r="F52" i="1"/>
  <c r="A53" i="1"/>
  <c r="B53" i="1"/>
  <c r="C53" i="1"/>
  <c r="D53" i="1"/>
  <c r="E53" i="1"/>
  <c r="F53" i="1"/>
  <c r="A54" i="1"/>
  <c r="B54" i="1"/>
  <c r="C54" i="1"/>
  <c r="D54" i="1"/>
  <c r="E54" i="1"/>
  <c r="F54" i="1"/>
  <c r="A55" i="1"/>
  <c r="B55" i="1"/>
  <c r="C55" i="1"/>
  <c r="D55" i="1"/>
  <c r="E55" i="1"/>
  <c r="F55" i="1"/>
  <c r="A56" i="1"/>
  <c r="B56" i="1"/>
  <c r="C56" i="1"/>
  <c r="D56" i="1"/>
  <c r="E56" i="1"/>
  <c r="F56" i="1"/>
  <c r="A57" i="1"/>
  <c r="B57" i="1"/>
  <c r="C57" i="1"/>
  <c r="D57" i="1"/>
  <c r="E57" i="1"/>
  <c r="F57" i="1"/>
  <c r="A58" i="1"/>
  <c r="B58" i="1"/>
  <c r="C58" i="1"/>
  <c r="D58" i="1"/>
  <c r="E58" i="1"/>
  <c r="F58" i="1"/>
  <c r="A59" i="1"/>
  <c r="B59" i="1"/>
  <c r="C59" i="1"/>
  <c r="D59" i="1"/>
  <c r="E59" i="1"/>
  <c r="F59" i="1"/>
  <c r="A60" i="1"/>
  <c r="B60" i="1"/>
  <c r="C60" i="1"/>
  <c r="D60" i="1"/>
  <c r="E60" i="1"/>
  <c r="F60" i="1"/>
  <c r="A61" i="1"/>
  <c r="B61" i="1"/>
  <c r="C61" i="1"/>
  <c r="D61" i="1"/>
  <c r="E61" i="1"/>
  <c r="F61" i="1"/>
  <c r="A62" i="1"/>
  <c r="B62" i="1"/>
  <c r="C62" i="1"/>
  <c r="D62" i="1"/>
  <c r="E62" i="1"/>
  <c r="F62" i="1"/>
  <c r="A63" i="1"/>
  <c r="B63" i="1"/>
  <c r="C63" i="1"/>
  <c r="D63" i="1"/>
  <c r="E63" i="1"/>
  <c r="F63" i="1"/>
  <c r="A64" i="1"/>
  <c r="B64" i="1"/>
  <c r="C64" i="1"/>
  <c r="D64" i="1"/>
  <c r="E64" i="1"/>
  <c r="F64" i="1"/>
  <c r="A65" i="1"/>
  <c r="B65" i="1"/>
  <c r="C65" i="1"/>
  <c r="D65" i="1"/>
  <c r="E65" i="1"/>
  <c r="F65" i="1"/>
  <c r="A66" i="1"/>
  <c r="B66" i="1"/>
  <c r="C66" i="1"/>
  <c r="D66" i="1"/>
  <c r="E66" i="1"/>
  <c r="F66" i="1"/>
  <c r="A67" i="1"/>
  <c r="B67" i="1"/>
  <c r="C67" i="1"/>
  <c r="D67" i="1"/>
  <c r="E67" i="1"/>
  <c r="F67" i="1"/>
  <c r="A68" i="1"/>
  <c r="B68" i="1"/>
  <c r="C68" i="1"/>
  <c r="D68" i="1"/>
  <c r="E68" i="1"/>
  <c r="F68" i="1"/>
  <c r="A69" i="1"/>
  <c r="B69" i="1"/>
  <c r="C69" i="1"/>
  <c r="D69" i="1"/>
  <c r="E69" i="1"/>
  <c r="F69" i="1"/>
  <c r="A70" i="1"/>
  <c r="B70" i="1"/>
  <c r="C70" i="1"/>
  <c r="D70" i="1"/>
  <c r="E70" i="1"/>
  <c r="F70" i="1"/>
  <c r="A71" i="1"/>
  <c r="B71" i="1"/>
  <c r="C71" i="1"/>
  <c r="D71" i="1"/>
  <c r="E71" i="1"/>
  <c r="F71" i="1"/>
  <c r="A72" i="1"/>
  <c r="B72" i="1"/>
  <c r="C72" i="1"/>
  <c r="D72" i="1"/>
  <c r="E72" i="1"/>
  <c r="F72" i="1"/>
  <c r="A73" i="1"/>
  <c r="B73" i="1"/>
  <c r="C73" i="1"/>
  <c r="D73" i="1"/>
  <c r="E73" i="1"/>
  <c r="F73" i="1"/>
  <c r="A74" i="1"/>
  <c r="B74" i="1"/>
  <c r="C74" i="1"/>
  <c r="D74" i="1"/>
  <c r="E74" i="1"/>
  <c r="F74" i="1"/>
  <c r="A75" i="1"/>
  <c r="B75" i="1"/>
  <c r="C75" i="1"/>
  <c r="D75" i="1"/>
  <c r="E75" i="1"/>
  <c r="F75" i="1"/>
  <c r="A76" i="1"/>
  <c r="B76" i="1"/>
  <c r="C76" i="1"/>
  <c r="D76" i="1"/>
  <c r="E76" i="1"/>
  <c r="F76" i="1"/>
  <c r="A77" i="1"/>
  <c r="B77" i="1"/>
  <c r="C77" i="1"/>
  <c r="D77" i="1"/>
  <c r="E77" i="1"/>
  <c r="F77" i="1"/>
  <c r="A78" i="1"/>
  <c r="B78" i="1"/>
  <c r="C78" i="1"/>
  <c r="D78" i="1"/>
  <c r="E78" i="1"/>
  <c r="F78" i="1"/>
  <c r="A79" i="1"/>
  <c r="B79" i="1"/>
  <c r="C79" i="1"/>
  <c r="D79" i="1"/>
  <c r="E79" i="1"/>
  <c r="F79" i="1"/>
  <c r="A80" i="1"/>
  <c r="B80" i="1"/>
  <c r="C80" i="1"/>
  <c r="D80" i="1"/>
  <c r="E80" i="1"/>
  <c r="F80" i="1"/>
  <c r="A81" i="1"/>
  <c r="B81" i="1"/>
  <c r="C81" i="1"/>
  <c r="D81" i="1"/>
  <c r="E81" i="1"/>
  <c r="F81" i="1"/>
  <c r="A82" i="1"/>
  <c r="B82" i="1"/>
  <c r="C82" i="1"/>
  <c r="D82" i="1"/>
  <c r="E82" i="1"/>
  <c r="F82" i="1"/>
  <c r="A83" i="1"/>
  <c r="B83" i="1"/>
  <c r="C83" i="1"/>
  <c r="D83" i="1"/>
  <c r="E83" i="1"/>
  <c r="F83" i="1"/>
  <c r="A84" i="1"/>
  <c r="B84" i="1"/>
  <c r="C84" i="1"/>
  <c r="D84" i="1"/>
  <c r="E84" i="1"/>
  <c r="F84" i="1"/>
  <c r="A85" i="1"/>
  <c r="B85" i="1"/>
  <c r="C85" i="1"/>
  <c r="D85" i="1"/>
  <c r="E85" i="1"/>
  <c r="F85" i="1"/>
  <c r="A86" i="1"/>
  <c r="B86" i="1"/>
  <c r="C86" i="1"/>
  <c r="D86" i="1"/>
  <c r="E86" i="1"/>
  <c r="F86" i="1"/>
  <c r="A87" i="1"/>
  <c r="B87" i="1"/>
  <c r="C87" i="1"/>
  <c r="D87" i="1"/>
  <c r="E87" i="1"/>
  <c r="F87" i="1"/>
  <c r="A88" i="1"/>
  <c r="B88" i="1"/>
  <c r="C88" i="1"/>
  <c r="D88" i="1"/>
  <c r="E88" i="1"/>
  <c r="F88" i="1"/>
  <c r="A89" i="1"/>
  <c r="B89" i="1"/>
  <c r="C89" i="1"/>
  <c r="D89" i="1"/>
  <c r="E89" i="1"/>
  <c r="F89" i="1"/>
  <c r="A90" i="1"/>
  <c r="B90" i="1"/>
  <c r="C90" i="1"/>
  <c r="D90" i="1"/>
  <c r="E90" i="1"/>
  <c r="F90" i="1"/>
  <c r="A91" i="1"/>
  <c r="B91" i="1"/>
  <c r="C91" i="1"/>
  <c r="D91" i="1"/>
  <c r="E91" i="1"/>
  <c r="F91" i="1"/>
  <c r="A92" i="1"/>
  <c r="B92" i="1"/>
  <c r="C92" i="1"/>
  <c r="D92" i="1"/>
  <c r="E92" i="1"/>
  <c r="F92" i="1"/>
  <c r="A93" i="1"/>
  <c r="B93" i="1"/>
  <c r="C93" i="1"/>
  <c r="D93" i="1"/>
  <c r="E93" i="1"/>
  <c r="F93" i="1"/>
  <c r="A94" i="1"/>
  <c r="B94" i="1"/>
  <c r="C94" i="1"/>
  <c r="D94" i="1"/>
  <c r="E94" i="1"/>
  <c r="F94" i="1"/>
  <c r="A95" i="1"/>
  <c r="B95" i="1"/>
  <c r="C95" i="1"/>
  <c r="D95" i="1"/>
  <c r="E95" i="1"/>
  <c r="F95" i="1"/>
  <c r="A96" i="1"/>
  <c r="B96" i="1"/>
  <c r="C96" i="1"/>
  <c r="D96" i="1"/>
  <c r="E96" i="1"/>
  <c r="F96" i="1"/>
  <c r="A97" i="1"/>
  <c r="B97" i="1"/>
  <c r="C97" i="1"/>
  <c r="D97" i="1"/>
  <c r="E97" i="1"/>
  <c r="F97" i="1"/>
  <c r="A98" i="1"/>
  <c r="B98" i="1"/>
  <c r="C98" i="1"/>
  <c r="D98" i="1"/>
  <c r="E98" i="1"/>
  <c r="F98" i="1"/>
  <c r="A99" i="1"/>
  <c r="B99" i="1"/>
  <c r="C99" i="1"/>
  <c r="D99" i="1"/>
  <c r="E99" i="1"/>
  <c r="F99" i="1"/>
  <c r="A100" i="1"/>
  <c r="B100" i="1"/>
  <c r="C100" i="1"/>
  <c r="D100" i="1"/>
  <c r="E100" i="1"/>
  <c r="F100" i="1"/>
  <c r="A101" i="1"/>
  <c r="B101" i="1"/>
  <c r="C101" i="1"/>
  <c r="D101" i="1"/>
  <c r="E101" i="1"/>
  <c r="F101" i="1"/>
  <c r="A102" i="1"/>
  <c r="B102" i="1"/>
  <c r="C102" i="1"/>
  <c r="D102" i="1"/>
  <c r="E102" i="1"/>
  <c r="F102" i="1"/>
  <c r="A103" i="1"/>
  <c r="B103" i="1"/>
  <c r="C103" i="1"/>
  <c r="D103" i="1"/>
  <c r="E103" i="1"/>
  <c r="F103" i="1"/>
  <c r="A104" i="1"/>
  <c r="B104" i="1"/>
  <c r="C104" i="1"/>
  <c r="D104" i="1"/>
  <c r="E104" i="1"/>
  <c r="F104" i="1"/>
  <c r="A105" i="1"/>
  <c r="B105" i="1"/>
  <c r="C105" i="1"/>
  <c r="D105" i="1"/>
  <c r="E105" i="1"/>
  <c r="F105" i="1"/>
  <c r="A106" i="1"/>
  <c r="B106" i="1"/>
  <c r="C106" i="1"/>
  <c r="D106" i="1"/>
  <c r="E106" i="1"/>
  <c r="F106" i="1"/>
  <c r="A107" i="1"/>
  <c r="C107" i="1"/>
  <c r="D107" i="1"/>
  <c r="E107" i="1"/>
  <c r="F107" i="1"/>
  <c r="D52" i="11"/>
  <c r="D18" i="11"/>
  <c r="D20" i="10"/>
  <c r="D20" i="9"/>
  <c r="E16" i="13" l="1"/>
</calcChain>
</file>

<file path=xl/sharedStrings.xml><?xml version="1.0" encoding="utf-8"?>
<sst xmlns="http://schemas.openxmlformats.org/spreadsheetml/2006/main" count="1063" uniqueCount="388">
  <si>
    <t>รหัสหน่วยงาน 0713 สนง.ปฏิรูปที่ดินเพื่อเกษตรกรรม</t>
  </si>
  <si>
    <t>รหัสหน่วยเบิกจ่าย 000000701300067 สำนักงานการปฏิรูปที่ดินจังหวัดนครศรีธรรมราช</t>
  </si>
  <si>
    <t>ปฏิรูปที่ดินจังหวัดนครศรีธรรมราช</t>
  </si>
  <si>
    <t>รายงานแสดงยอดเงินสดคงเหลือประจำวัน - แบบสรุป</t>
  </si>
  <si>
    <t>รหัสบัญชี ชื่อบัญชี</t>
  </si>
  <si>
    <t>แหล่งของเงิน</t>
  </si>
  <si>
    <t>ยอดคงเหลือ</t>
  </si>
  <si>
    <t>เงินในงบ</t>
  </si>
  <si>
    <t>เงินนอกงบ</t>
  </si>
  <si>
    <t>เงินนอกงบ TR1</t>
  </si>
  <si>
    <t>ยอดเดบิต</t>
  </si>
  <si>
    <t>ยอดเครดิต</t>
  </si>
  <si>
    <t>ยอดคงเหลือยกมาต้นงวด</t>
  </si>
  <si>
    <t>ระบบจัดเก็บและนำส่ง</t>
  </si>
  <si>
    <t>1101010101       เงินสดในมือ</t>
  </si>
  <si>
    <t>ยอดคงเหลือยกไปปลายงวด</t>
  </si>
  <si>
    <t>สำนักงานการปฏิรูปที่ดินจังหวัดนครศรีธรรมราช</t>
  </si>
  <si>
    <t>ยอดคงเหลือตามใบแจ้งยอดธนาคาร (Blank Statement)</t>
  </si>
  <si>
    <t>บวก</t>
  </si>
  <si>
    <t>หัก</t>
  </si>
  <si>
    <t>เช็คที่สั่งจ่ายยังไม่มีผู้นำไปขึ้นเงิน</t>
  </si>
  <si>
    <t>เงินฝากระหว่างทาง</t>
  </si>
  <si>
    <t>จำนวนเงิน</t>
  </si>
  <si>
    <t>หมายเหตุ</t>
  </si>
  <si>
    <t>รายการ</t>
  </si>
  <si>
    <t>เลขที่เอกสาร</t>
  </si>
  <si>
    <t>รายงานฐานะเงินทดรองราชการ</t>
  </si>
  <si>
    <t>วงเงินทดรองราชการรับจากคลัง</t>
  </si>
  <si>
    <t>ลูกหนี้เงินทดรองราชการ</t>
  </si>
  <si>
    <t>ใบสำคัญเงินทดรองราชการ</t>
  </si>
  <si>
    <t>คงเหลือ</t>
  </si>
  <si>
    <t>เงินฝากธนาคาร</t>
  </si>
  <si>
    <t>เงินสดในมือ</t>
  </si>
  <si>
    <t>งบเทียบยอดเงินฝากธนาคาร (เงินงบประมาณ)</t>
  </si>
  <si>
    <t>งบเทียบยอดเงินฝากธนาคาร (เงินนอกงบประมาณ)</t>
  </si>
  <si>
    <t>บาท</t>
  </si>
  <si>
    <t>งบเทียบยอดเงินฝากธนาคาร (เงินทดรองราชการ)</t>
  </si>
  <si>
    <t xml:space="preserve">ธนาคารกรุงไทย สาขานครศรีธรรมราช เลขที่บัญชี 801-0-14644-7 </t>
  </si>
  <si>
    <t>กับ</t>
  </si>
  <si>
    <t>ชื่อบัญชีแยกประเภท เงินทดรองราชการ รหัสบัญชี 1101010104</t>
  </si>
  <si>
    <t>ยอดคงเหลือตามรายงานการแสดงยอดบัญชีแยกประเภททั่วไปในระบบ GFMIS</t>
  </si>
  <si>
    <t>หน่วยงานบันทึกเงินฝากสูงไป</t>
  </si>
  <si>
    <t>ค่าธรรมเนียมธนาคาร</t>
  </si>
  <si>
    <t>เช็คคืน</t>
  </si>
  <si>
    <t>ค่าธรรมเนียมธนาคารที่ธนาคารบันทึกซ้ำ</t>
  </si>
  <si>
    <t>ธนาคารนำเช็คของหน่วยงานอื่นมาหักบัญชีของหน่วยงาน</t>
  </si>
  <si>
    <t>เช็คที่ผู้มีสิทธิยังไม่นำไปขึ้นเงิน</t>
  </si>
  <si>
    <t>หน่วยงานบันทึกการจ่ายเงินสูงไป</t>
  </si>
  <si>
    <t>ดอกเบี้ยรับ</t>
  </si>
  <si>
    <t>เงินฝากที่ไม่ทราบชื่อผู้ฝาก</t>
  </si>
  <si>
    <t>ผู้จัดทำ</t>
  </si>
  <si>
    <t>งบเทียบยอดบัญชีเงินฝากคลัง</t>
  </si>
  <si>
    <t>ยอดคงเหลือตามรายงานงบทดลอง</t>
  </si>
  <si>
    <t>รายการที่ไม่ปรับเพิ่มเงินฝากคลัง (ถ้ามี)</t>
  </si>
  <si>
    <t>นส.02-1</t>
  </si>
  <si>
    <t>การนำเงินส่งคลัง (ประเภทเอกสาร RX)</t>
  </si>
  <si>
    <t>โอนเงินฝากคลังที่เกิดจากรายได้เงินนอกงบประมาณให้ส่วนราชการ (RM)</t>
  </si>
  <si>
    <t>รายการที่ไม่ปรับลดเงินฝากคลัง (ถ้ามี)</t>
  </si>
  <si>
    <t>ขบ03</t>
  </si>
  <si>
    <t>การขอเบิกเงิน (ประเภทเอกสาร J0)</t>
  </si>
  <si>
    <t>บช04</t>
  </si>
  <si>
    <t>โอนเงินฝากคลังที่เกิดจากรายได้เงินนอกงบประมาณให้ทุนหมุนเวียน (RN)</t>
  </si>
  <si>
    <t>การกลับรายการไม่สมบูรณ์ (ประเภทเอกสาร RZ)</t>
  </si>
  <si>
    <t>ยอดคงเหลือตามรายงานแสดงการเคลื่อนไหวเงินฝากกระทรวงการคลัง</t>
  </si>
  <si>
    <t xml:space="preserve">ธนาคารกรุงไทย สาขานครศรีธรรมราช เลขที่บัญชี 801-6-04773-4 </t>
  </si>
  <si>
    <t>ยอดคงเหลือตามรายงานแสดงยอดบัญชีแยกประเภททั่วไปในระบบ GFMIS</t>
  </si>
  <si>
    <t xml:space="preserve">ธนาคารกรุงไทย สาขานครศรีธรรมราช เลขที่บัญชี 801-6-04775-0 </t>
  </si>
  <si>
    <t>ทะเบียนลูกหนี้เงินยืมในงบประมาณ</t>
  </si>
  <si>
    <t xml:space="preserve">    สัญญายืม  เลขที่</t>
  </si>
  <si>
    <t xml:space="preserve">         ให้ยืมเมื่อ        วัน/เดือน/ปี</t>
  </si>
  <si>
    <t xml:space="preserve">                     ชื่อ - สกุล                     ลูกหนี้เงินยืม</t>
  </si>
  <si>
    <t xml:space="preserve">  วันครบกำหนด  ส่งใช้เงินยืม</t>
  </si>
  <si>
    <t>ทะเบียนคุมเจ้าหนี้หน่วยงานภายนอก (จ่ายตรงผู้ขาย)</t>
  </si>
  <si>
    <t xml:space="preserve">     วัน / เดือน / ปี     ขอเบิก</t>
  </si>
  <si>
    <t>รวมจำนวนเงิน</t>
  </si>
  <si>
    <t>ทะเบียนคุมเจ้าหนี้หน่วยงานภายนอก (จ่ายผ่านส่วนราชการ)</t>
  </si>
  <si>
    <t>งบเทียบยอดบัญชีเงินประกันอื่น</t>
  </si>
  <si>
    <t>งบเทียบยอดบัญชีเงินฝาก - ทุนหมุนเวียน</t>
  </si>
  <si>
    <t>ทะเบียนเงินประกันอื่น</t>
  </si>
  <si>
    <t>เลขที่สัญญา</t>
  </si>
  <si>
    <t>วัน / เดือน / ปี</t>
  </si>
  <si>
    <t>หน่วยงานย่อย</t>
  </si>
  <si>
    <t>ลงชื่อ</t>
  </si>
  <si>
    <t>ผู้รับผิดชอบ</t>
  </si>
  <si>
    <t>ชื่อบัญชีแยกประเภท เงินฝากธนาคารในงบประมาณ รหัสบัญชี 1101020603</t>
  </si>
  <si>
    <t>รายการที่มีการโอนเงินเข้าบัญชีไม่สำเร็จ</t>
  </si>
  <si>
    <t>ชื่อบัญชีแยกประเภท เงินฝากธนาคารนอกงบประมาณ รหัสบัญชี 1101020604</t>
  </si>
  <si>
    <t>นส02-1</t>
  </si>
  <si>
    <t>เงินฝากค่าธรรมเนียมการแข่งขัน (RI)</t>
  </si>
  <si>
    <t>ไม่มีรายการ</t>
  </si>
  <si>
    <t>1-2/2560</t>
  </si>
  <si>
    <t>เงินประกันสัญญาติดตั้งสถานีฐานรับ-ส่งสัญญาณโทรศัพท์เคลื่อนที่</t>
  </si>
  <si>
    <t>เงินประกันสัญญาติดตั้งสถานีบริการน้ำมันเชื้อเพลิง อ.นบพิตำ</t>
  </si>
  <si>
    <t>4/2564</t>
  </si>
  <si>
    <t xml:space="preserve">เช็คที่สั่งจ่ายยังไม่มีผู้นำไปขึ้นเงิน </t>
  </si>
  <si>
    <t>140/2565</t>
  </si>
  <si>
    <t>หลักประกันสัญญาจ้างก่อสร้างโรงอบ-ตาก บ้านห้วยทรายขาว</t>
  </si>
  <si>
    <t>141/2565</t>
  </si>
  <si>
    <t>หลักประกันสัญญาจ้างก่อสร้างโรงอบ-ตาก บ้านห้วยสะท้อน</t>
  </si>
  <si>
    <t>1/2566</t>
  </si>
  <si>
    <t>2/2565</t>
  </si>
  <si>
    <t>3/2566</t>
  </si>
  <si>
    <t>หลักประกันสัญญาจ้างก่อสร้างโรงอบ-ตาก บ้านสวนขัน</t>
  </si>
  <si>
    <t>4/2566</t>
  </si>
  <si>
    <t>หลักประกันสัญญาจ้างก่อสร้างโรงอบ-ตาก บ้านแหลมดิน</t>
  </si>
  <si>
    <t>5/2566</t>
  </si>
  <si>
    <t>หลักประกันสัญญาจ้างก่อสร้างอาคารพักคอยเกษตรกร ส.ป.ก.</t>
  </si>
  <si>
    <t>ทะเบียนคุมหลักประกันสัญญาเงินกองทุนการปฏิรูปที่ดิน</t>
  </si>
  <si>
    <t>1/2565</t>
  </si>
  <si>
    <t>เงินประกันสัญญาเช่าโรงบดยางพารา ต.บางรูป อ.ทุ่งใหญ่</t>
  </si>
  <si>
    <t>(นางสาวฉวี  ช่วยเล็ก)</t>
  </si>
  <si>
    <t>นักวิชาการเงินและบัญชีชำนาญการ</t>
  </si>
  <si>
    <t xml:space="preserve"> </t>
  </si>
  <si>
    <t>(นางสาวสุพัฒน์ตรา  ละอองทอง)</t>
  </si>
  <si>
    <t>เจ้าพนักงานการเงินและบัญชีปฏิบัติงาน</t>
  </si>
  <si>
    <t>เจ้าพนักงานการเงินและบัญชีชำนาญงาน</t>
  </si>
  <si>
    <t>เจ้าพนักงานการเงินและบัญชีปฏิบัติงานงาน</t>
  </si>
  <si>
    <t xml:space="preserve"> ปฏิรูปที่ดินจังหวัดนครศรีธรรมราช</t>
  </si>
  <si>
    <t>2/2566</t>
  </si>
  <si>
    <t>เงินประกันสัญญาติดตั้งสถานีบริการน้ำมันเชื้อเพลิง ต.ดุสิต อ.ถ้ำพรรณรา</t>
  </si>
  <si>
    <t>เงินประกันสัญญาติดตั้งสถานีบริการน้ำมันเชื้อเพลิง ต.ที่วัง อ.ทุ่งสง</t>
  </si>
  <si>
    <t>การกลับรายการไม่สมบูรณ์ (ประเภทเอกสาร KZ)</t>
  </si>
  <si>
    <t>การกลับรายการสมบูรณ์ (ประเภทเอกสาร SB)</t>
  </si>
  <si>
    <t>การกลับรายการสมบูรณ์ (ประเภทเอกสาร JO)</t>
  </si>
  <si>
    <t>การขอเบิกเงิน (ประเภทเอกสาร JO)</t>
  </si>
  <si>
    <t>รายงานการเคลื่อนไหวเงินฝากกระทรวงการคลัง</t>
  </si>
  <si>
    <t>07013 สนง.ปฏิรูปที่ดินเพื่อเกษตรกรรม</t>
  </si>
  <si>
    <t>บัญชีแยกประเภท : 1101020501 เงินฝากคลัง</t>
  </si>
  <si>
    <t xml:space="preserve">   วันที่ลงรายการ	</t>
  </si>
  <si>
    <t xml:space="preserve">      เลขที่เอกสาร</t>
  </si>
  <si>
    <t xml:space="preserve">ประเภทเอกสาร	</t>
  </si>
  <si>
    <t>เอกสารอ้างอิง</t>
  </si>
  <si>
    <t>ผู้ทำแทน</t>
  </si>
  <si>
    <t>การกำหนด</t>
  </si>
  <si>
    <t>หน่วยเบิกจ่าย</t>
  </si>
  <si>
    <t>ผ่านรายการ</t>
  </si>
  <si>
    <t xml:space="preserve">เดบิต	</t>
  </si>
  <si>
    <t>ยอดยกไป</t>
  </si>
  <si>
    <t>เจ้าของบัญชีเงินฝาก  :  0701300067</t>
  </si>
  <si>
    <t>RX</t>
  </si>
  <si>
    <t>07013</t>
  </si>
  <si>
    <t>0701300067</t>
  </si>
  <si>
    <t>0.00</t>
  </si>
  <si>
    <t>J0</t>
  </si>
  <si>
    <t>600.00</t>
  </si>
  <si>
    <t>20,940.00</t>
  </si>
  <si>
    <t>750.00</t>
  </si>
  <si>
    <t>RN</t>
  </si>
  <si>
    <t>******* รวมบัญชีเงินฝาก  :  10960 เงินทุนหมุนเวียนเงินกองทุนปฏิรูปที่ดินเพื่อเกษตรกรรม</t>
  </si>
  <si>
    <t>******* รวมเจ้าของบัญชีเงินฝาก  :  0701300067</t>
  </si>
  <si>
    <t>รวมทั้งสิ้น</t>
  </si>
  <si>
    <t>การอ้างอิง</t>
  </si>
  <si>
    <t>วันที่ผ่านรายการ</t>
  </si>
  <si>
    <t>ประเภทเอกสาร
(จัดเก็บ)</t>
  </si>
  <si>
    <t>เลขที่เอกสารจัดเก็บ</t>
  </si>
  <si>
    <t xml:space="preserve">จำนวนเงิน	</t>
  </si>
  <si>
    <t>สถานะเอกสาร</t>
  </si>
  <si>
    <t>ประเภทเอกสาร
(นำส่ง)</t>
  </si>
  <si>
    <t>เอกสารนำส่ง</t>
  </si>
  <si>
    <t>ผลต่างจัดเก็บ – นำส่ง</t>
  </si>
  <si>
    <t>ประเภทเอกสาร
(เอกสารปรับเพิ่มเงินฝากคลัง)</t>
  </si>
  <si>
    <t>เอกสารปรับเพิ่ม
เงินฝากคลัง</t>
  </si>
  <si>
    <t>RB</t>
  </si>
  <si>
    <t>เอกสารผ่านรายการ</t>
  </si>
  <si>
    <t>R2</t>
  </si>
  <si>
    <t>1/2567</t>
  </si>
  <si>
    <t>หลักประกันสัญญาจ้างเช่าเครื่องถ่ายเอกสาร</t>
  </si>
  <si>
    <t>2/2568</t>
  </si>
  <si>
    <t>หลักประกันสัญญาจ้างบริการรักษาความปลอดภัย</t>
  </si>
  <si>
    <t>เงินประกันสัญญาโรงฆ่าสุกร นางพัชรี ชูวิไชย</t>
  </si>
  <si>
    <t>เงินประกันสัญญาโรงรมควันยางพารา นายสมโชค แก้วกระจก</t>
  </si>
  <si>
    <t>2,188,851.50</t>
  </si>
  <si>
    <t>รายงานสรุปข้อมูลจัดเก็บ นำส่ง รายได้แผ่นดิน และเงินฝากคลัง</t>
  </si>
  <si>
    <t>สรุปข้อมูลจัดเก็บ นำส่ง รายได้แผ่นดิน เเละเงินฝากคลัง</t>
  </si>
  <si>
    <t>รหัสหน่วยเบิกจ่าย 0701300067 สำนักงานการปฏิรูปที่ดินจังหวัด</t>
  </si>
  <si>
    <t>.00</t>
  </si>
  <si>
    <t>เอกสารที่ถูกกลับรายการ</t>
  </si>
  <si>
    <t>เอกสารพักที่ถูกลบ</t>
  </si>
  <si>
    <t>บัญชีเงินฝาก  :  10960 เงินทุนหมุนเวียนเงินกองทุนปฏิรูปที่ดินเพื่อเกษตรกรรม</t>
  </si>
  <si>
    <t>01.12.2566</t>
  </si>
  <si>
    <t>0200001173</t>
  </si>
  <si>
    <t>3400000162</t>
  </si>
  <si>
    <t>70,020.00</t>
  </si>
  <si>
    <t>0200001174</t>
  </si>
  <si>
    <t>14,200.00</t>
  </si>
  <si>
    <t>0200001175</t>
  </si>
  <si>
    <t>3300000207</t>
  </si>
  <si>
    <t>2,500.00</t>
  </si>
  <si>
    <t>0200001177</t>
  </si>
  <si>
    <t>3300000208</t>
  </si>
  <si>
    <t>2,700.00</t>
  </si>
  <si>
    <t>0200001178</t>
  </si>
  <si>
    <t>3300000209</t>
  </si>
  <si>
    <t>8,070.00</t>
  </si>
  <si>
    <t>0200001179</t>
  </si>
  <si>
    <t>3400000163</t>
  </si>
  <si>
    <t>12,133.34</t>
  </si>
  <si>
    <t>0200001181</t>
  </si>
  <si>
    <t>3400000164</t>
  </si>
  <si>
    <t>0200001182</t>
  </si>
  <si>
    <t>12,000.00</t>
  </si>
  <si>
    <t>0200001199</t>
  </si>
  <si>
    <t>3600002727</t>
  </si>
  <si>
    <t>2,600.00</t>
  </si>
  <si>
    <t>1600002173</t>
  </si>
  <si>
    <t>3896131200002143</t>
  </si>
  <si>
    <t>500.00</t>
  </si>
  <si>
    <t>1600002176</t>
  </si>
  <si>
    <t>3896131200002044</t>
  </si>
  <si>
    <t>4,000.00</t>
  </si>
  <si>
    <t>2,056,994.82</t>
  </si>
  <si>
    <t>04.12.2566</t>
  </si>
  <si>
    <t>0200001309</t>
  </si>
  <si>
    <t>3600002897</t>
  </si>
  <si>
    <t>1,120.00</t>
  </si>
  <si>
    <t>0200001310</t>
  </si>
  <si>
    <t>3300000230</t>
  </si>
  <si>
    <t>91,980.00</t>
  </si>
  <si>
    <t>0200001319</t>
  </si>
  <si>
    <t>0200001322</t>
  </si>
  <si>
    <t>3600002905</t>
  </si>
  <si>
    <t>1600002239</t>
  </si>
  <si>
    <t>4152443700008066</t>
  </si>
  <si>
    <t>62,327.67</t>
  </si>
  <si>
    <t>2,026,222.49</t>
  </si>
  <si>
    <t>06.12.2566</t>
  </si>
  <si>
    <t>0200001370</t>
  </si>
  <si>
    <t>3400000206</t>
  </si>
  <si>
    <t>88,312.00</t>
  </si>
  <si>
    <t>1600002485</t>
  </si>
  <si>
    <t>4156131200000898</t>
  </si>
  <si>
    <t>1,938,410.49</t>
  </si>
  <si>
    <t>07.12.2566</t>
  </si>
  <si>
    <t>0200001422</t>
  </si>
  <si>
    <t>3600003048</t>
  </si>
  <si>
    <t>1,770.00</t>
  </si>
  <si>
    <t>1,936,640.49</t>
  </si>
  <si>
    <t>08.12.2566</t>
  </si>
  <si>
    <t>1600002404</t>
  </si>
  <si>
    <t>4158034800002254</t>
  </si>
  <si>
    <t>1,937,140.49</t>
  </si>
  <si>
    <t>12.12.2566</t>
  </si>
  <si>
    <t>0200001594</t>
  </si>
  <si>
    <t>3600003388</t>
  </si>
  <si>
    <t>1,000,000.00</t>
  </si>
  <si>
    <t>0200001595</t>
  </si>
  <si>
    <t>3600003393</t>
  </si>
  <si>
    <t>0200001596</t>
  </si>
  <si>
    <t>915,450.49</t>
  </si>
  <si>
    <t>13.12.2566</t>
  </si>
  <si>
    <t>0200001638</t>
  </si>
  <si>
    <t>3600003481</t>
  </si>
  <si>
    <t>14,720.00</t>
  </si>
  <si>
    <t>0200001639</t>
  </si>
  <si>
    <t>3600003482</t>
  </si>
  <si>
    <t>0200001640</t>
  </si>
  <si>
    <t>3600003483</t>
  </si>
  <si>
    <t>240.00</t>
  </si>
  <si>
    <t>0200001641</t>
  </si>
  <si>
    <t>3600003484</t>
  </si>
  <si>
    <t>360.00</t>
  </si>
  <si>
    <t>897,430.49</t>
  </si>
  <si>
    <t>15.12.2566</t>
  </si>
  <si>
    <t>1600002691</t>
  </si>
  <si>
    <t>3896131200001446</t>
  </si>
  <si>
    <t>898,030.49</t>
  </si>
  <si>
    <t>20.12.2566</t>
  </si>
  <si>
    <t>0200001998</t>
  </si>
  <si>
    <t>3300000373</t>
  </si>
  <si>
    <t>73.00</t>
  </si>
  <si>
    <t>0200002042</t>
  </si>
  <si>
    <t>3600004215</t>
  </si>
  <si>
    <t>342.00</t>
  </si>
  <si>
    <t>0200002044</t>
  </si>
  <si>
    <t>3300000380</t>
  </si>
  <si>
    <t>0200002045</t>
  </si>
  <si>
    <t>3300000381</t>
  </si>
  <si>
    <t>4,400.00</t>
  </si>
  <si>
    <t>0200002051</t>
  </si>
  <si>
    <t>3400000294</t>
  </si>
  <si>
    <t>0200002052</t>
  </si>
  <si>
    <t>1600002943</t>
  </si>
  <si>
    <t>3899042700001333</t>
  </si>
  <si>
    <t>31,327.57</t>
  </si>
  <si>
    <t>1600002945</t>
  </si>
  <si>
    <t>8331824100004017</t>
  </si>
  <si>
    <t>61,788.48</t>
  </si>
  <si>
    <t>1600002951</t>
  </si>
  <si>
    <t>8019180116083745</t>
  </si>
  <si>
    <t>3,590.00</t>
  </si>
  <si>
    <t>987,221.54</t>
  </si>
  <si>
    <t>21.12.2566</t>
  </si>
  <si>
    <t>0200002069</t>
  </si>
  <si>
    <t>3300000387</t>
  </si>
  <si>
    <t>4,900.00</t>
  </si>
  <si>
    <t>0200002081</t>
  </si>
  <si>
    <t>3600004302</t>
  </si>
  <si>
    <t>28,449.40</t>
  </si>
  <si>
    <t>0200002102</t>
  </si>
  <si>
    <t>982,321.54</t>
  </si>
  <si>
    <t>22.12.2566</t>
  </si>
  <si>
    <t>0200002111</t>
  </si>
  <si>
    <t>3600004366</t>
  </si>
  <si>
    <t>14,950.00</t>
  </si>
  <si>
    <t>0200002112</t>
  </si>
  <si>
    <t>3300000400</t>
  </si>
  <si>
    <t>10,360.00</t>
  </si>
  <si>
    <t>0200002113</t>
  </si>
  <si>
    <t>3300000401</t>
  </si>
  <si>
    <t>3,810.00</t>
  </si>
  <si>
    <t>1600003073</t>
  </si>
  <si>
    <t>4158034800007280</t>
  </si>
  <si>
    <t>15,402.40</t>
  </si>
  <si>
    <t>968,603.94</t>
  </si>
  <si>
    <t>25.12.2566</t>
  </si>
  <si>
    <t>0200002135</t>
  </si>
  <si>
    <t>3600004414</t>
  </si>
  <si>
    <t>5,960.00</t>
  </si>
  <si>
    <t>0200002148</t>
  </si>
  <si>
    <t>3400000310</t>
  </si>
  <si>
    <t>934,194.54</t>
  </si>
  <si>
    <t>26.12.2566</t>
  </si>
  <si>
    <t>0200002170</t>
  </si>
  <si>
    <t>3300000412</t>
  </si>
  <si>
    <t>13,450.00</t>
  </si>
  <si>
    <t>0200002171</t>
  </si>
  <si>
    <t>3400000315</t>
  </si>
  <si>
    <t>900.00</t>
  </si>
  <si>
    <t>1600003206</t>
  </si>
  <si>
    <t>3899042700003119</t>
  </si>
  <si>
    <t>920,344.54</t>
  </si>
  <si>
    <t>27.12.2566</t>
  </si>
  <si>
    <t>1500000606</t>
  </si>
  <si>
    <t>64,538.00</t>
  </si>
  <si>
    <t>855,806.54</t>
  </si>
  <si>
    <t>28.12.2566</t>
  </si>
  <si>
    <t>1500000614</t>
  </si>
  <si>
    <t>173,446.12</t>
  </si>
  <si>
    <t>682,360.42</t>
  </si>
  <si>
    <t>210,947.52</t>
  </si>
  <si>
    <t>1,717,438.60</t>
  </si>
  <si>
    <t>R670000006</t>
  </si>
  <si>
    <t>19.12.2566</t>
  </si>
  <si>
    <t>1000002961</t>
  </si>
  <si>
    <t>1300002950</t>
  </si>
  <si>
    <t>R670000036</t>
  </si>
  <si>
    <t>1000002275</t>
  </si>
  <si>
    <t>1300002173</t>
  </si>
  <si>
    <t>R670000037</t>
  </si>
  <si>
    <t>1000002280</t>
  </si>
  <si>
    <t>1300002176</t>
  </si>
  <si>
    <t>R670000038</t>
  </si>
  <si>
    <t>1000002345</t>
  </si>
  <si>
    <t>1300002239</t>
  </si>
  <si>
    <t>R670000039</t>
  </si>
  <si>
    <t>1000002394</t>
  </si>
  <si>
    <t>1300002286</t>
  </si>
  <si>
    <t>1600002286</t>
  </si>
  <si>
    <t>1300002485</t>
  </si>
  <si>
    <t>R670000040</t>
  </si>
  <si>
    <t>1000002512</t>
  </si>
  <si>
    <t>1300002404</t>
  </si>
  <si>
    <t>R670000041</t>
  </si>
  <si>
    <t>1000002805</t>
  </si>
  <si>
    <t>1300002691</t>
  </si>
  <si>
    <t>R670000043</t>
  </si>
  <si>
    <t>1000003062</t>
  </si>
  <si>
    <t>1300002942</t>
  </si>
  <si>
    <t>R670000044</t>
  </si>
  <si>
    <t>1000003066</t>
  </si>
  <si>
    <t>1300002944</t>
  </si>
  <si>
    <t>R670000045</t>
  </si>
  <si>
    <t>1000003198</t>
  </si>
  <si>
    <t>1300003072</t>
  </si>
  <si>
    <t>R670000046</t>
  </si>
  <si>
    <t>1000003349</t>
  </si>
  <si>
    <t>1300003205</t>
  </si>
  <si>
    <t>(นายสุทธวัชร  นาคสวาทดิ์)</t>
  </si>
  <si>
    <t>ณ วันที่  31 ธันวาคม 2566</t>
  </si>
  <si>
    <t>วันที่  31 ธันวาคม 2566</t>
  </si>
  <si>
    <t>ตั้งแต่ 01 ธันวาคม 2566 - 31 ธันวาคม 2566</t>
  </si>
  <si>
    <t>ณ วันที่ 1 ธันวาคม 2566 ถึงวันที่  31 ธันวาคม 2566</t>
  </si>
  <si>
    <t>725,800.42</t>
  </si>
  <si>
    <t>43,440.00</t>
  </si>
  <si>
    <t>******* รวมบัญชีเงินฝาก  :  10799 เงินฝากต่าง ๆ</t>
  </si>
  <si>
    <t>บัญชีเงินฝาก  :  10799 เงินฝากต่าง ๆ</t>
  </si>
  <si>
    <t>2,232,291.50</t>
  </si>
  <si>
    <t>ณ วันที่  28  ธันวาคม 2566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</si>
</sst>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87" formatCode="#,###"/>
    <numFmt numFmtId="188" formatCode="[$-107041E]d\ mmm\ yy;@"/>
  </numFmts>
  <fonts count="57" x14ac:knownFonts="1"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sz val="16"/>
      <name val="TH SarabunPSK"/>
      <family val="2"/>
    </font>
    <font>
      <sz val="16"/>
      <color indexed="8"/>
      <name val="TH SarabunPSK"/>
      <family val="2"/>
    </font>
    <font>
      <sz val="11"/>
      <color theme="1"/>
      <name val="Tahoma"/>
      <family val="2"/>
      <charset val="222"/>
      <scheme val="minor"/>
    </font>
    <font>
      <sz val="15"/>
      <name val="TH SarabunPSK"/>
      <family val="2"/>
    </font>
    <font>
      <b/>
      <sz val="15"/>
      <name val="TH SarabunPSK"/>
      <family val="2"/>
    </font>
    <font>
      <b/>
      <u/>
      <sz val="15"/>
      <name val="TH SarabunPSK"/>
      <family val="2"/>
    </font>
    <font>
      <sz val="10"/>
      <name val="Arial"/>
      <family val="2"/>
    </font>
    <font>
      <sz val="16"/>
      <name val="AngsanaUPC"/>
      <family val="1"/>
      <charset val="222"/>
    </font>
    <font>
      <sz val="10"/>
      <color indexed="8"/>
      <name val="Arial"/>
      <family val="2"/>
    </font>
    <font>
      <sz val="15"/>
      <color theme="0"/>
      <name val="TH SarabunPSK"/>
      <family val="2"/>
    </font>
    <font>
      <sz val="15"/>
      <color rgb="FFFF0000"/>
      <name val="TH SarabunPSK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6"/>
      <color rgb="FFFF0000"/>
      <name val="TH SarabunPSK"/>
      <family val="2"/>
    </font>
    <font>
      <sz val="16"/>
      <color theme="0"/>
      <name val="TH SarabunPSK"/>
      <family val="2"/>
    </font>
    <font>
      <sz val="15"/>
      <color theme="0" tint="-4.9989318521683403E-2"/>
      <name val="TH SarabunPSK"/>
      <family val="2"/>
    </font>
    <font>
      <sz val="16"/>
      <color theme="0" tint="-4.9989318521683403E-2"/>
      <name val="TH SarabunPSK"/>
      <family val="2"/>
    </font>
    <font>
      <sz val="15"/>
      <color theme="1"/>
      <name val="TH SarabunPSK"/>
      <family val="2"/>
    </font>
    <font>
      <sz val="14"/>
      <name val="TH SarabunPSK"/>
      <family val="2"/>
    </font>
    <font>
      <sz val="10"/>
      <color rgb="FF000000"/>
      <name val="TH SarabunPSK"/>
      <family val="2"/>
    </font>
    <font>
      <sz val="16"/>
      <name val="TH Sarabun New"/>
      <family val="2"/>
    </font>
    <font>
      <b/>
      <sz val="16"/>
      <color indexed="8"/>
      <name val="TH SarabunPSK"/>
      <family val="2"/>
    </font>
    <font>
      <b/>
      <sz val="11"/>
      <color theme="1"/>
      <name val="TH SarabunPSK"/>
      <family val="2"/>
    </font>
    <font>
      <sz val="16"/>
      <name val="TH SarabunIT๙"/>
      <family val="2"/>
    </font>
    <font>
      <sz val="16"/>
      <color theme="1"/>
      <name val="TH Sarabun New"/>
      <family val="2"/>
    </font>
    <font>
      <b/>
      <sz val="16"/>
      <color indexed="8"/>
      <name val="TH SarabunIT๙"/>
      <family val="2"/>
    </font>
    <font>
      <sz val="16"/>
      <color indexed="8"/>
      <name val="TH SarabunIT๙"/>
      <family val="2"/>
    </font>
    <font>
      <sz val="15"/>
      <name val="TH SarabunIT๙"/>
      <family val="2"/>
    </font>
    <font>
      <u/>
      <sz val="16"/>
      <name val="TH SarabunIT๙"/>
      <family val="2"/>
    </font>
    <font>
      <b/>
      <sz val="16"/>
      <name val="TH SarabunIT๙"/>
      <family val="2"/>
    </font>
    <font>
      <b/>
      <sz val="15"/>
      <name val="TH SarabunIT๙"/>
      <family val="2"/>
    </font>
    <font>
      <u/>
      <sz val="15"/>
      <name val="TH SarabunIT๙"/>
      <family val="2"/>
    </font>
    <font>
      <b/>
      <sz val="15"/>
      <color theme="1"/>
      <name val="TH SarabunPSK"/>
      <family val="2"/>
    </font>
    <font>
      <sz val="15"/>
      <name val="TH Sarabun New"/>
      <family val="2"/>
    </font>
    <font>
      <b/>
      <sz val="10"/>
      <name val="TH SarabunPSK"/>
      <family val="2"/>
    </font>
    <font>
      <sz val="14"/>
      <name val="TH SarabunIT๙"/>
      <family val="2"/>
    </font>
    <font>
      <sz val="15"/>
      <color theme="1"/>
      <name val="TH Sarabun New"/>
      <family val="2"/>
      <charset val="222"/>
    </font>
    <font>
      <sz val="15"/>
      <color theme="1"/>
      <name val="TH SarabunIT๙"/>
      <family val="2"/>
      <charset val="222"/>
    </font>
    <font>
      <sz val="15"/>
      <color theme="1"/>
      <name val="TH SarabunPSK"/>
      <family val="2"/>
      <charset val="222"/>
    </font>
    <font>
      <sz val="10"/>
      <name val="TH SarabunIT๙"/>
      <family val="2"/>
    </font>
    <font>
      <sz val="15"/>
      <color rgb="FFFF0000"/>
      <name val="TH SarabunIT๙"/>
      <family val="2"/>
    </font>
    <font>
      <b/>
      <sz val="18"/>
      <color rgb="FF000000"/>
      <name val="TH SarabunPSK"/>
      <family val="2"/>
      <charset val="222"/>
    </font>
    <font>
      <b/>
      <sz val="14"/>
      <color rgb="FF000000"/>
      <name val="TH SarabunPSK"/>
      <family val="2"/>
      <charset val="222"/>
    </font>
    <font>
      <b/>
      <sz val="10"/>
      <color rgb="FF000000"/>
      <name val="TH SarabunPSK"/>
      <family val="2"/>
    </font>
    <font>
      <sz val="14"/>
      <color theme="1"/>
      <name val="TH SarabunIT๙"/>
      <family val="2"/>
    </font>
    <font>
      <b/>
      <sz val="14"/>
      <color rgb="FF000000"/>
      <name val="TH SarabunPSK"/>
      <family val="2"/>
    </font>
    <font>
      <b/>
      <sz val="12"/>
      <color rgb="FF000000"/>
      <name val="TH SarabunPSK"/>
      <family val="2"/>
    </font>
    <font>
      <b/>
      <sz val="12"/>
      <color rgb="FF000000"/>
      <name val="TH SarabunPSK"/>
      <family val="2"/>
      <charset val="222"/>
    </font>
    <font>
      <sz val="11"/>
      <color rgb="FF000000"/>
      <name val="TH SarabunPSK"/>
      <family val="2"/>
    </font>
    <font>
      <b/>
      <sz val="11"/>
      <color rgb="FF000000"/>
      <name val="TH SarabunPSK"/>
      <family val="2"/>
      <charset val="222"/>
    </font>
    <font>
      <b/>
      <sz val="11"/>
      <color rgb="FF000000"/>
      <name val="TH SarabunPSK"/>
      <family val="2"/>
    </font>
    <font>
      <b/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scheme val="minor"/>
    </font>
    <font>
      <b/>
      <sz val="10"/>
      <color rgb="FF000000"/>
      <name val="TH SarabunPSK"/>
      <family val="2"/>
      <charset val="222"/>
    </font>
  </fonts>
  <fills count="1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1AAF6"/>
        <bgColor indexed="64"/>
      </patternFill>
    </fill>
    <fill>
      <patternFill patternType="solid">
        <fgColor theme="8" tint="0.59999389629810485"/>
        <bgColor indexed="8"/>
      </patternFill>
    </fill>
    <fill>
      <patternFill patternType="solid">
        <fgColor theme="9" tint="0.59999389629810485"/>
        <bgColor indexed="8"/>
      </patternFill>
    </fill>
    <fill>
      <patternFill patternType="solid">
        <fgColor rgb="FFFFFFFF"/>
      </patternFill>
    </fill>
    <fill>
      <patternFill patternType="solid">
        <fgColor rgb="FFC7DBEF"/>
      </patternFill>
    </fill>
    <fill>
      <patternFill patternType="solid">
        <fgColor rgb="FFFFF1C0"/>
      </patternFill>
    </fill>
    <fill>
      <patternFill patternType="solid">
        <fgColor rgb="FFE8F6F3"/>
      </patternFill>
    </fill>
    <fill>
      <patternFill patternType="solid">
        <fgColor rgb="FFA3C3EA"/>
      </patternFill>
    </fill>
    <fill>
      <patternFill patternType="solid">
        <fgColor rgb="FFFFE070"/>
      </patternFill>
    </fill>
    <fill>
      <patternFill patternType="solid">
        <fgColor rgb="FF94D88F"/>
      </patternFill>
    </fill>
    <fill>
      <patternFill patternType="solid">
        <fgColor rgb="FFFAFAFA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1">
    <xf numFmtId="0" fontId="0" fillId="0" borderId="0"/>
    <xf numFmtId="43" fontId="4" fillId="0" borderId="0" applyFont="0" applyFill="0" applyBorder="0" applyAlignment="0" applyProtection="0"/>
    <xf numFmtId="0" fontId="8" fillId="0" borderId="0"/>
    <xf numFmtId="0" fontId="9" fillId="0" borderId="0"/>
    <xf numFmtId="0" fontId="10" fillId="0" borderId="0">
      <alignment vertical="top"/>
    </xf>
    <xf numFmtId="0" fontId="13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5" fillId="0" borderId="0">
      <alignment vertical="top"/>
    </xf>
    <xf numFmtId="0" fontId="4" fillId="0" borderId="0"/>
    <xf numFmtId="0" fontId="55" fillId="0" borderId="0"/>
  </cellStyleXfs>
  <cellXfs count="277">
    <xf numFmtId="0" fontId="0" fillId="0" borderId="0" xfId="0"/>
    <xf numFmtId="0" fontId="2" fillId="0" borderId="0" xfId="0" applyFont="1"/>
    <xf numFmtId="0" fontId="3" fillId="0" borderId="0" xfId="0" applyFont="1" applyAlignment="1">
      <alignment vertical="top" wrapText="1"/>
    </xf>
    <xf numFmtId="0" fontId="2" fillId="2" borderId="0" xfId="0" applyFont="1" applyFill="1"/>
    <xf numFmtId="0" fontId="2" fillId="3" borderId="0" xfId="0" applyFont="1" applyFill="1"/>
    <xf numFmtId="43" fontId="2" fillId="0" borderId="0" xfId="1" applyFont="1"/>
    <xf numFmtId="43" fontId="1" fillId="0" borderId="0" xfId="1" applyFont="1"/>
    <xf numFmtId="0" fontId="1" fillId="0" borderId="0" xfId="0" applyFont="1"/>
    <xf numFmtId="43" fontId="1" fillId="0" borderId="14" xfId="1" applyFont="1" applyBorder="1"/>
    <xf numFmtId="0" fontId="5" fillId="0" borderId="0" xfId="0" applyFont="1" applyAlignment="1">
      <alignment horizontal="center"/>
    </xf>
    <xf numFmtId="0" fontId="5" fillId="0" borderId="0" xfId="0" applyFont="1"/>
    <xf numFmtId="43" fontId="5" fillId="0" borderId="0" xfId="1" applyFont="1"/>
    <xf numFmtId="43" fontId="6" fillId="0" borderId="0" xfId="1" applyFont="1"/>
    <xf numFmtId="43" fontId="5" fillId="0" borderId="13" xfId="1" applyFont="1" applyBorder="1"/>
    <xf numFmtId="188" fontId="1" fillId="0" borderId="1" xfId="0" applyNumberFormat="1" applyFont="1" applyBorder="1" applyAlignment="1">
      <alignment horizontal="center"/>
    </xf>
    <xf numFmtId="0" fontId="5" fillId="0" borderId="1" xfId="0" applyFont="1" applyBorder="1"/>
    <xf numFmtId="43" fontId="6" fillId="0" borderId="2" xfId="1" applyFont="1" applyBorder="1"/>
    <xf numFmtId="43" fontId="1" fillId="0" borderId="21" xfId="1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188" fontId="5" fillId="0" borderId="0" xfId="0" applyNumberFormat="1" applyFont="1"/>
    <xf numFmtId="187" fontId="3" fillId="0" borderId="0" xfId="0" applyNumberFormat="1" applyFont="1" applyAlignment="1">
      <alignment horizontal="left" vertical="top" wrapText="1"/>
    </xf>
    <xf numFmtId="43" fontId="5" fillId="0" borderId="0" xfId="1" applyFont="1" applyFill="1" applyAlignment="1">
      <alignment horizontal="center"/>
    </xf>
    <xf numFmtId="43" fontId="12" fillId="0" borderId="0" xfId="1" applyFont="1" applyFill="1"/>
    <xf numFmtId="43" fontId="5" fillId="0" borderId="0" xfId="1" applyFont="1" applyFill="1"/>
    <xf numFmtId="43" fontId="5" fillId="0" borderId="0" xfId="1" applyFont="1" applyFill="1" applyBorder="1"/>
    <xf numFmtId="43" fontId="6" fillId="0" borderId="0" xfId="1" applyFont="1" applyFill="1"/>
    <xf numFmtId="43" fontId="11" fillId="0" borderId="0" xfId="1" applyFont="1" applyFill="1"/>
    <xf numFmtId="43" fontId="5" fillId="0" borderId="13" xfId="1" applyFont="1" applyFill="1" applyBorder="1"/>
    <xf numFmtId="43" fontId="6" fillId="0" borderId="14" xfId="1" applyFont="1" applyFill="1" applyBorder="1"/>
    <xf numFmtId="43" fontId="6" fillId="0" borderId="0" xfId="1" applyFont="1" applyBorder="1"/>
    <xf numFmtId="43" fontId="5" fillId="0" borderId="1" xfId="1" applyFont="1" applyFill="1" applyBorder="1"/>
    <xf numFmtId="43" fontId="5" fillId="0" borderId="0" xfId="1" applyFont="1" applyBorder="1"/>
    <xf numFmtId="43" fontId="1" fillId="0" borderId="0" xfId="1" applyFont="1" applyBorder="1"/>
    <xf numFmtId="43" fontId="1" fillId="0" borderId="13" xfId="1" applyFont="1" applyBorder="1"/>
    <xf numFmtId="43" fontId="7" fillId="0" borderId="0" xfId="1" applyFont="1" applyFill="1" applyAlignment="1">
      <alignment horizontal="center"/>
    </xf>
    <xf numFmtId="1" fontId="12" fillId="0" borderId="0" xfId="1" applyNumberFormat="1" applyFont="1" applyFill="1"/>
    <xf numFmtId="49" fontId="12" fillId="0" borderId="0" xfId="1" quotePrefix="1" applyNumberFormat="1" applyFont="1" applyFill="1" applyAlignment="1">
      <alignment horizontal="right"/>
    </xf>
    <xf numFmtId="0" fontId="6" fillId="0" borderId="0" xfId="0" applyFont="1" applyAlignment="1">
      <alignment horizontal="center"/>
    </xf>
    <xf numFmtId="0" fontId="16" fillId="0" borderId="0" xfId="0" applyFont="1"/>
    <xf numFmtId="0" fontId="17" fillId="0" borderId="0" xfId="0" applyFont="1"/>
    <xf numFmtId="0" fontId="11" fillId="0" borderId="0" xfId="0" applyFont="1"/>
    <xf numFmtId="0" fontId="12" fillId="0" borderId="0" xfId="0" applyFont="1"/>
    <xf numFmtId="0" fontId="1" fillId="0" borderId="0" xfId="0" applyFont="1" applyAlignment="1">
      <alignment horizontal="center"/>
    </xf>
    <xf numFmtId="43" fontId="6" fillId="0" borderId="0" xfId="1" applyFont="1" applyFill="1" applyAlignment="1">
      <alignment horizontal="center"/>
    </xf>
    <xf numFmtId="43" fontId="12" fillId="0" borderId="0" xfId="1" applyFont="1" applyAlignment="1">
      <alignment horizontal="center"/>
    </xf>
    <xf numFmtId="43" fontId="5" fillId="0" borderId="0" xfId="0" applyNumberFormat="1" applyFont="1"/>
    <xf numFmtId="43" fontId="12" fillId="0" borderId="0" xfId="1" applyFont="1" applyAlignment="1"/>
    <xf numFmtId="43" fontId="18" fillId="0" borderId="0" xfId="1" applyFont="1" applyFill="1"/>
    <xf numFmtId="0" fontId="19" fillId="0" borderId="0" xfId="0" applyFont="1"/>
    <xf numFmtId="0" fontId="18" fillId="0" borderId="0" xfId="0" applyFont="1"/>
    <xf numFmtId="14" fontId="5" fillId="0" borderId="1" xfId="0" applyNumberFormat="1" applyFont="1" applyBorder="1" applyAlignment="1">
      <alignment horizontal="center"/>
    </xf>
    <xf numFmtId="43" fontId="6" fillId="0" borderId="0" xfId="1" applyFont="1" applyFill="1" applyBorder="1"/>
    <xf numFmtId="0" fontId="2" fillId="0" borderId="0" xfId="9" applyFont="1" applyAlignment="1">
      <alignment vertical="center"/>
    </xf>
    <xf numFmtId="0" fontId="23" fillId="0" borderId="1" xfId="0" applyFont="1" applyBorder="1"/>
    <xf numFmtId="4" fontId="23" fillId="0" borderId="1" xfId="0" applyNumberFormat="1" applyFont="1" applyBorder="1" applyAlignment="1">
      <alignment horizontal="right"/>
    </xf>
    <xf numFmtId="43" fontId="20" fillId="0" borderId="0" xfId="1" applyFont="1" applyFill="1" applyAlignment="1">
      <alignment horizontal="center"/>
    </xf>
    <xf numFmtId="43" fontId="20" fillId="0" borderId="0" xfId="1" applyFont="1" applyFill="1"/>
    <xf numFmtId="43" fontId="20" fillId="0" borderId="13" xfId="1" applyFont="1" applyFill="1" applyBorder="1"/>
    <xf numFmtId="0" fontId="6" fillId="0" borderId="0" xfId="0" applyFont="1"/>
    <xf numFmtId="43" fontId="5" fillId="0" borderId="4" xfId="1" applyFont="1" applyFill="1" applyBorder="1"/>
    <xf numFmtId="0" fontId="24" fillId="0" borderId="0" xfId="0" applyFont="1"/>
    <xf numFmtId="0" fontId="25" fillId="0" borderId="0" xfId="0" applyFont="1" applyAlignment="1">
      <alignment vertical="center"/>
    </xf>
    <xf numFmtId="4" fontId="1" fillId="0" borderId="0" xfId="0" applyNumberFormat="1" applyFont="1" applyAlignment="1">
      <alignment horizontal="right"/>
    </xf>
    <xf numFmtId="0" fontId="25" fillId="0" borderId="0" xfId="0" applyFont="1" applyAlignment="1">
      <alignment horizontal="right" vertical="center"/>
    </xf>
    <xf numFmtId="0" fontId="24" fillId="0" borderId="0" xfId="0" applyFont="1" applyAlignment="1">
      <alignment horizontal="right"/>
    </xf>
    <xf numFmtId="4" fontId="26" fillId="0" borderId="0" xfId="0" applyNumberFormat="1" applyFont="1" applyAlignment="1">
      <alignment horizontal="center"/>
    </xf>
    <xf numFmtId="0" fontId="23" fillId="0" borderId="2" xfId="0" applyFont="1" applyBorder="1" applyAlignment="1">
      <alignment horizontal="center" vertical="center"/>
    </xf>
    <xf numFmtId="0" fontId="23" fillId="0" borderId="34" xfId="0" applyFont="1" applyBorder="1"/>
    <xf numFmtId="0" fontId="23" fillId="0" borderId="11" xfId="0" applyFont="1" applyBorder="1"/>
    <xf numFmtId="4" fontId="23" fillId="0" borderId="35" xfId="0" applyNumberFormat="1" applyFont="1" applyBorder="1" applyAlignment="1">
      <alignment horizontal="right"/>
    </xf>
    <xf numFmtId="4" fontId="23" fillId="0" borderId="11" xfId="0" applyNumberFormat="1" applyFont="1" applyBorder="1" applyAlignment="1">
      <alignment horizontal="right"/>
    </xf>
    <xf numFmtId="0" fontId="23" fillId="0" borderId="36" xfId="0" applyFont="1" applyBorder="1"/>
    <xf numFmtId="4" fontId="23" fillId="0" borderId="37" xfId="0" applyNumberFormat="1" applyFont="1" applyBorder="1" applyAlignment="1">
      <alignment horizontal="right"/>
    </xf>
    <xf numFmtId="4" fontId="27" fillId="0" borderId="37" xfId="0" applyNumberFormat="1" applyFont="1" applyBorder="1" applyAlignment="1">
      <alignment horizontal="right"/>
    </xf>
    <xf numFmtId="4" fontId="27" fillId="0" borderId="1" xfId="0" applyNumberFormat="1" applyFont="1" applyBorder="1" applyAlignment="1">
      <alignment horizontal="right"/>
    </xf>
    <xf numFmtId="0" fontId="28" fillId="4" borderId="10" xfId="0" applyFont="1" applyFill="1" applyBorder="1" applyAlignment="1">
      <alignment horizontal="center" vertical="top" wrapText="1" readingOrder="1"/>
    </xf>
    <xf numFmtId="0" fontId="29" fillId="5" borderId="11" xfId="0" applyFont="1" applyFill="1" applyBorder="1" applyAlignment="1">
      <alignment vertical="top" wrapText="1" readingOrder="1"/>
    </xf>
    <xf numFmtId="0" fontId="29" fillId="5" borderId="11" xfId="0" applyFont="1" applyFill="1" applyBorder="1" applyAlignment="1">
      <alignment horizontal="left" vertical="top" wrapText="1" readingOrder="1"/>
    </xf>
    <xf numFmtId="0" fontId="29" fillId="5" borderId="1" xfId="0" applyFont="1" applyFill="1" applyBorder="1" applyAlignment="1">
      <alignment vertical="top" wrapText="1"/>
    </xf>
    <xf numFmtId="0" fontId="29" fillId="5" borderId="1" xfId="0" applyFont="1" applyFill="1" applyBorder="1" applyAlignment="1">
      <alignment vertical="top" wrapText="1" readingOrder="1"/>
    </xf>
    <xf numFmtId="0" fontId="29" fillId="5" borderId="1" xfId="0" applyFont="1" applyFill="1" applyBorder="1" applyAlignment="1">
      <alignment horizontal="center" vertical="top" wrapText="1" readingOrder="1"/>
    </xf>
    <xf numFmtId="0" fontId="24" fillId="6" borderId="1" xfId="0" applyFont="1" applyFill="1" applyBorder="1" applyAlignment="1">
      <alignment horizontal="left" vertical="top" wrapText="1"/>
    </xf>
    <xf numFmtId="4" fontId="24" fillId="6" borderId="1" xfId="0" applyNumberFormat="1" applyFont="1" applyFill="1" applyBorder="1" applyAlignment="1">
      <alignment vertical="top" wrapText="1"/>
    </xf>
    <xf numFmtId="4" fontId="24" fillId="6" borderId="1" xfId="0" applyNumberFormat="1" applyFont="1" applyFill="1" applyBorder="1" applyAlignment="1">
      <alignment horizontal="right" vertical="top" wrapText="1"/>
    </xf>
    <xf numFmtId="0" fontId="29" fillId="5" borderId="12" xfId="0" applyFont="1" applyFill="1" applyBorder="1" applyAlignment="1">
      <alignment vertical="top" wrapText="1" readingOrder="1"/>
    </xf>
    <xf numFmtId="0" fontId="29" fillId="5" borderId="12" xfId="0" applyFont="1" applyFill="1" applyBorder="1" applyAlignment="1">
      <alignment horizontal="left" vertical="top" wrapText="1" readingOrder="1"/>
    </xf>
    <xf numFmtId="0" fontId="26" fillId="0" borderId="0" xfId="0" applyFont="1"/>
    <xf numFmtId="0" fontId="26" fillId="0" borderId="0" xfId="0" applyFont="1" applyAlignment="1">
      <alignment horizontal="center"/>
    </xf>
    <xf numFmtId="43" fontId="26" fillId="0" borderId="0" xfId="1" applyFont="1"/>
    <xf numFmtId="43" fontId="30" fillId="0" borderId="0" xfId="1" applyFont="1" applyAlignment="1">
      <alignment horizontal="center"/>
    </xf>
    <xf numFmtId="0" fontId="26" fillId="0" borderId="0" xfId="2" applyFont="1"/>
    <xf numFmtId="0" fontId="30" fillId="0" borderId="0" xfId="0" applyFont="1" applyAlignment="1">
      <alignment horizontal="center"/>
    </xf>
    <xf numFmtId="43" fontId="1" fillId="0" borderId="0" xfId="1" applyFont="1" applyAlignment="1">
      <alignment horizontal="center"/>
    </xf>
    <xf numFmtId="0" fontId="31" fillId="0" borderId="0" xfId="0" applyFont="1" applyAlignment="1">
      <alignment horizontal="left"/>
    </xf>
    <xf numFmtId="43" fontId="26" fillId="0" borderId="0" xfId="1" applyFont="1" applyBorder="1"/>
    <xf numFmtId="43" fontId="32" fillId="0" borderId="0" xfId="1" applyFont="1" applyBorder="1"/>
    <xf numFmtId="43" fontId="26" fillId="0" borderId="13" xfId="1" applyFont="1" applyBorder="1"/>
    <xf numFmtId="43" fontId="32" fillId="0" borderId="0" xfId="1" applyFont="1"/>
    <xf numFmtId="43" fontId="32" fillId="0" borderId="13" xfId="1" applyFont="1" applyBorder="1"/>
    <xf numFmtId="0" fontId="32" fillId="0" borderId="0" xfId="0" applyFont="1"/>
    <xf numFmtId="0" fontId="33" fillId="0" borderId="0" xfId="0" applyFont="1"/>
    <xf numFmtId="0" fontId="32" fillId="0" borderId="0" xfId="2" applyFont="1"/>
    <xf numFmtId="43" fontId="34" fillId="0" borderId="0" xfId="1" applyFont="1" applyFill="1" applyAlignment="1">
      <alignment horizontal="center"/>
    </xf>
    <xf numFmtId="43" fontId="30" fillId="0" borderId="0" xfId="1" applyFont="1" applyFill="1"/>
    <xf numFmtId="0" fontId="32" fillId="0" borderId="0" xfId="0" applyFont="1" applyAlignment="1">
      <alignment horizontal="center"/>
    </xf>
    <xf numFmtId="43" fontId="32" fillId="0" borderId="0" xfId="1" applyFont="1" applyAlignment="1">
      <alignment horizontal="center"/>
    </xf>
    <xf numFmtId="0" fontId="26" fillId="0" borderId="0" xfId="0" applyFont="1" applyAlignment="1">
      <alignment horizontal="left"/>
    </xf>
    <xf numFmtId="43" fontId="32" fillId="0" borderId="0" xfId="1" applyFont="1" applyFill="1" applyAlignment="1">
      <alignment horizontal="center"/>
    </xf>
    <xf numFmtId="43" fontId="1" fillId="0" borderId="0" xfId="1" applyFont="1" applyFill="1" applyAlignment="1">
      <alignment horizontal="center"/>
    </xf>
    <xf numFmtId="0" fontId="1" fillId="0" borderId="0" xfId="2" applyFont="1"/>
    <xf numFmtId="49" fontId="1" fillId="0" borderId="27" xfId="0" applyNumberFormat="1" applyFont="1" applyBorder="1" applyAlignment="1">
      <alignment horizontal="center"/>
    </xf>
    <xf numFmtId="0" fontId="1" fillId="0" borderId="4" xfId="0" applyFont="1" applyBorder="1"/>
    <xf numFmtId="43" fontId="1" fillId="0" borderId="4" xfId="1" applyFont="1" applyBorder="1"/>
    <xf numFmtId="188" fontId="6" fillId="0" borderId="18" xfId="0" applyNumberFormat="1" applyFont="1" applyBorder="1" applyAlignment="1">
      <alignment horizontal="center"/>
    </xf>
    <xf numFmtId="188" fontId="1" fillId="0" borderId="4" xfId="0" applyNumberFormat="1" applyFont="1" applyBorder="1" applyAlignment="1">
      <alignment horizontal="center"/>
    </xf>
    <xf numFmtId="0" fontId="1" fillId="0" borderId="1" xfId="0" applyFont="1" applyBorder="1"/>
    <xf numFmtId="43" fontId="1" fillId="0" borderId="1" xfId="1" applyFont="1" applyBorder="1"/>
    <xf numFmtId="0" fontId="6" fillId="0" borderId="19" xfId="0" applyFont="1" applyBorder="1"/>
    <xf numFmtId="0" fontId="1" fillId="0" borderId="28" xfId="0" applyFont="1" applyBorder="1"/>
    <xf numFmtId="0" fontId="6" fillId="0" borderId="1" xfId="0" applyFont="1" applyBorder="1"/>
    <xf numFmtId="0" fontId="1" fillId="0" borderId="29" xfId="0" applyFont="1" applyBorder="1"/>
    <xf numFmtId="0" fontId="1" fillId="0" borderId="3" xfId="0" applyFont="1" applyBorder="1"/>
    <xf numFmtId="43" fontId="1" fillId="0" borderId="3" xfId="1" applyFont="1" applyBorder="1"/>
    <xf numFmtId="0" fontId="6" fillId="0" borderId="3" xfId="0" applyFont="1" applyBorder="1"/>
    <xf numFmtId="0" fontId="6" fillId="0" borderId="30" xfId="0" applyFont="1" applyBorder="1"/>
    <xf numFmtId="43" fontId="6" fillId="0" borderId="0" xfId="1" applyFont="1" applyAlignment="1">
      <alignment horizontal="center"/>
    </xf>
    <xf numFmtId="43" fontId="6" fillId="0" borderId="0" xfId="1" applyFont="1" applyAlignment="1"/>
    <xf numFmtId="0" fontId="35" fillId="0" borderId="1" xfId="0" applyFont="1" applyBorder="1"/>
    <xf numFmtId="15" fontId="6" fillId="0" borderId="1" xfId="0" applyNumberFormat="1" applyFont="1" applyBorder="1" applyAlignment="1">
      <alignment horizontal="center"/>
    </xf>
    <xf numFmtId="0" fontId="26" fillId="0" borderId="1" xfId="0" applyFont="1" applyBorder="1"/>
    <xf numFmtId="0" fontId="26" fillId="0" borderId="4" xfId="0" applyFont="1" applyBorder="1"/>
    <xf numFmtId="0" fontId="5" fillId="0" borderId="12" xfId="0" applyFont="1" applyBorder="1" applyAlignment="1">
      <alignment horizontal="center"/>
    </xf>
    <xf numFmtId="0" fontId="36" fillId="0" borderId="1" xfId="0" applyFont="1" applyBorder="1" applyAlignment="1">
      <alignment horizontal="center"/>
    </xf>
    <xf numFmtId="15" fontId="36" fillId="0" borderId="1" xfId="0" applyNumberFormat="1" applyFont="1" applyBorder="1" applyAlignment="1">
      <alignment horizontal="center"/>
    </xf>
    <xf numFmtId="0" fontId="30" fillId="0" borderId="1" xfId="0" applyFont="1" applyBorder="1"/>
    <xf numFmtId="0" fontId="37" fillId="0" borderId="0" xfId="0" applyFont="1"/>
    <xf numFmtId="17" fontId="36" fillId="0" borderId="1" xfId="0" quotePrefix="1" applyNumberFormat="1" applyFont="1" applyBorder="1" applyAlignment="1">
      <alignment horizontal="center"/>
    </xf>
    <xf numFmtId="0" fontId="36" fillId="0" borderId="1" xfId="0" quotePrefix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43" fontId="6" fillId="0" borderId="1" xfId="1" applyFont="1" applyFill="1" applyBorder="1"/>
    <xf numFmtId="188" fontId="6" fillId="0" borderId="0" xfId="0" applyNumberFormat="1" applyFont="1"/>
    <xf numFmtId="14" fontId="36" fillId="0" borderId="1" xfId="0" quotePrefix="1" applyNumberFormat="1" applyFont="1" applyBorder="1" applyAlignment="1">
      <alignment horizontal="center"/>
    </xf>
    <xf numFmtId="0" fontId="38" fillId="0" borderId="1" xfId="0" applyFont="1" applyBorder="1"/>
    <xf numFmtId="17" fontId="39" fillId="0" borderId="1" xfId="0" quotePrefix="1" applyNumberFormat="1" applyFont="1" applyBorder="1" applyAlignment="1">
      <alignment horizontal="center"/>
    </xf>
    <xf numFmtId="15" fontId="39" fillId="0" borderId="1" xfId="0" applyNumberFormat="1" applyFont="1" applyBorder="1" applyAlignment="1">
      <alignment horizontal="center"/>
    </xf>
    <xf numFmtId="0" fontId="40" fillId="0" borderId="1" xfId="0" applyFont="1" applyBorder="1"/>
    <xf numFmtId="43" fontId="41" fillId="0" borderId="1" xfId="1" applyFont="1" applyFill="1" applyBorder="1"/>
    <xf numFmtId="17" fontId="6" fillId="0" borderId="1" xfId="0" quotePrefix="1" applyNumberFormat="1" applyFont="1" applyBorder="1" applyAlignment="1">
      <alignment horizontal="center"/>
    </xf>
    <xf numFmtId="0" fontId="42" fillId="0" borderId="0" xfId="0" applyFont="1"/>
    <xf numFmtId="43" fontId="43" fillId="0" borderId="0" xfId="1" applyFont="1" applyFill="1"/>
    <xf numFmtId="0" fontId="0" fillId="7" borderId="0" xfId="0" applyFill="1" applyAlignment="1" applyProtection="1">
      <alignment wrapText="1"/>
      <protection locked="0"/>
    </xf>
    <xf numFmtId="0" fontId="26" fillId="0" borderId="0" xfId="0" applyFont="1" applyAlignment="1">
      <alignment horizontal="right"/>
    </xf>
    <xf numFmtId="0" fontId="21" fillId="0" borderId="0" xfId="0" applyFont="1"/>
    <xf numFmtId="0" fontId="30" fillId="0" borderId="0" xfId="0" applyFont="1"/>
    <xf numFmtId="0" fontId="34" fillId="0" borderId="0" xfId="0" applyFont="1" applyAlignment="1">
      <alignment horizontal="left"/>
    </xf>
    <xf numFmtId="0" fontId="30" fillId="0" borderId="0" xfId="0" applyFont="1" applyAlignment="1">
      <alignment horizontal="left"/>
    </xf>
    <xf numFmtId="43" fontId="30" fillId="0" borderId="0" xfId="1" applyFont="1" applyAlignment="1">
      <alignment horizontal="right"/>
    </xf>
    <xf numFmtId="43" fontId="30" fillId="0" borderId="0" xfId="1" applyFont="1"/>
    <xf numFmtId="43" fontId="30" fillId="0" borderId="0" xfId="1" applyFont="1" applyAlignment="1">
      <alignment horizontal="left"/>
    </xf>
    <xf numFmtId="4" fontId="23" fillId="0" borderId="42" xfId="0" applyNumberFormat="1" applyFont="1" applyBorder="1" applyAlignment="1">
      <alignment horizontal="right"/>
    </xf>
    <xf numFmtId="4" fontId="23" fillId="0" borderId="3" xfId="0" applyNumberFormat="1" applyFont="1" applyBorder="1" applyAlignment="1">
      <alignment horizontal="right"/>
    </xf>
    <xf numFmtId="4" fontId="23" fillId="0" borderId="2" xfId="0" applyNumberFormat="1" applyFont="1" applyBorder="1" applyAlignment="1">
      <alignment horizontal="right"/>
    </xf>
    <xf numFmtId="0" fontId="23" fillId="0" borderId="4" xfId="0" applyFont="1" applyBorder="1"/>
    <xf numFmtId="43" fontId="35" fillId="0" borderId="0" xfId="1" applyFont="1" applyFill="1"/>
    <xf numFmtId="49" fontId="23" fillId="0" borderId="27" xfId="0" applyNumberFormat="1" applyFont="1" applyBorder="1" applyAlignment="1">
      <alignment horizontal="center"/>
    </xf>
    <xf numFmtId="188" fontId="27" fillId="0" borderId="4" xfId="0" applyNumberFormat="1" applyFont="1" applyBorder="1" applyAlignment="1">
      <alignment horizontal="center"/>
    </xf>
    <xf numFmtId="43" fontId="23" fillId="0" borderId="4" xfId="1" applyFont="1" applyBorder="1"/>
    <xf numFmtId="188" fontId="36" fillId="0" borderId="18" xfId="0" applyNumberFormat="1" applyFont="1" applyBorder="1" applyAlignment="1">
      <alignment horizontal="center"/>
    </xf>
    <xf numFmtId="43" fontId="20" fillId="0" borderId="0" xfId="1" applyFont="1" applyFill="1" applyBorder="1"/>
    <xf numFmtId="0" fontId="21" fillId="7" borderId="0" xfId="0" applyFont="1" applyFill="1" applyAlignment="1" applyProtection="1">
      <alignment wrapText="1"/>
      <protection locked="0"/>
    </xf>
    <xf numFmtId="0" fontId="49" fillId="8" borderId="40" xfId="0" applyFont="1" applyFill="1" applyBorder="1" applyAlignment="1">
      <alignment horizontal="center" vertical="center" wrapText="1"/>
    </xf>
    <xf numFmtId="0" fontId="49" fillId="8" borderId="41" xfId="0" applyFont="1" applyFill="1" applyBorder="1" applyAlignment="1">
      <alignment horizontal="center" vertical="center" wrapText="1"/>
    </xf>
    <xf numFmtId="0" fontId="50" fillId="8" borderId="40" xfId="0" applyFont="1" applyFill="1" applyBorder="1" applyAlignment="1">
      <alignment horizontal="center" vertical="center" wrapText="1"/>
    </xf>
    <xf numFmtId="0" fontId="51" fillId="7" borderId="40" xfId="0" applyFont="1" applyFill="1" applyBorder="1" applyAlignment="1">
      <alignment horizontal="center" vertical="center" wrapText="1"/>
    </xf>
    <xf numFmtId="0" fontId="52" fillId="7" borderId="40" xfId="0" applyFont="1" applyFill="1" applyBorder="1" applyAlignment="1">
      <alignment horizontal="left" vertical="center" wrapText="1"/>
    </xf>
    <xf numFmtId="0" fontId="51" fillId="7" borderId="40" xfId="0" applyFont="1" applyFill="1" applyBorder="1" applyAlignment="1">
      <alignment horizontal="right" vertical="center" wrapText="1"/>
    </xf>
    <xf numFmtId="0" fontId="53" fillId="7" borderId="40" xfId="0" applyFont="1" applyFill="1" applyBorder="1" applyAlignment="1">
      <alignment horizontal="right" vertical="center" wrapText="1"/>
    </xf>
    <xf numFmtId="0" fontId="52" fillId="7" borderId="40" xfId="0" applyFont="1" applyFill="1" applyBorder="1" applyAlignment="1">
      <alignment horizontal="right" vertical="center" wrapText="1"/>
    </xf>
    <xf numFmtId="0" fontId="53" fillId="7" borderId="40" xfId="0" applyFont="1" applyFill="1" applyBorder="1" applyAlignment="1">
      <alignment horizontal="center" vertical="center" wrapText="1"/>
    </xf>
    <xf numFmtId="0" fontId="52" fillId="7" borderId="40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4" fontId="3" fillId="5" borderId="11" xfId="0" applyNumberFormat="1" applyFont="1" applyFill="1" applyBorder="1" applyAlignment="1">
      <alignment vertical="top" wrapText="1"/>
    </xf>
    <xf numFmtId="4" fontId="3" fillId="5" borderId="12" xfId="0" applyNumberFormat="1" applyFont="1" applyFill="1" applyBorder="1" applyAlignment="1">
      <alignment vertical="top" wrapText="1"/>
    </xf>
    <xf numFmtId="0" fontId="1" fillId="0" borderId="0" xfId="9" applyFont="1" applyAlignment="1">
      <alignment vertical="center"/>
    </xf>
    <xf numFmtId="43" fontId="2" fillId="0" borderId="13" xfId="1" applyFont="1" applyBorder="1"/>
    <xf numFmtId="43" fontId="2" fillId="0" borderId="0" xfId="1" applyFont="1" applyBorder="1"/>
    <xf numFmtId="0" fontId="54" fillId="0" borderId="0" xfId="10" applyFont="1"/>
    <xf numFmtId="0" fontId="47" fillId="0" borderId="0" xfId="10" applyFont="1"/>
    <xf numFmtId="0" fontId="54" fillId="7" borderId="0" xfId="10" applyFont="1" applyFill="1" applyAlignment="1" applyProtection="1">
      <alignment wrapText="1"/>
      <protection locked="0"/>
    </xf>
    <xf numFmtId="0" fontId="22" fillId="13" borderId="38" xfId="10" applyFont="1" applyFill="1" applyBorder="1" applyAlignment="1">
      <alignment horizontal="right" vertical="center" wrapText="1"/>
    </xf>
    <xf numFmtId="0" fontId="22" fillId="12" borderId="38" xfId="10" applyFont="1" applyFill="1" applyBorder="1" applyAlignment="1">
      <alignment horizontal="right" vertical="center" wrapText="1"/>
    </xf>
    <xf numFmtId="0" fontId="22" fillId="11" borderId="38" xfId="10" applyFont="1" applyFill="1" applyBorder="1" applyAlignment="1">
      <alignment horizontal="right" vertical="center" wrapText="1"/>
    </xf>
    <xf numFmtId="0" fontId="22" fillId="7" borderId="38" xfId="10" applyFont="1" applyFill="1" applyBorder="1" applyAlignment="1">
      <alignment horizontal="right" vertical="center" wrapText="1"/>
    </xf>
    <xf numFmtId="0" fontId="22" fillId="7" borderId="38" xfId="10" applyFont="1" applyFill="1" applyBorder="1" applyAlignment="1">
      <alignment horizontal="center" vertical="center" wrapText="1"/>
    </xf>
    <xf numFmtId="0" fontId="22" fillId="10" borderId="38" xfId="10" applyFont="1" applyFill="1" applyBorder="1" applyAlignment="1">
      <alignment horizontal="right" vertical="center" wrapText="1"/>
    </xf>
    <xf numFmtId="0" fontId="46" fillId="11" borderId="38" xfId="10" applyFont="1" applyFill="1" applyBorder="1" applyAlignment="1">
      <alignment horizontal="right" vertical="center" wrapText="1"/>
    </xf>
    <xf numFmtId="0" fontId="46" fillId="11" borderId="45" xfId="10" applyFont="1" applyFill="1" applyBorder="1" applyAlignment="1">
      <alignment horizontal="right" vertical="center" wrapText="1"/>
    </xf>
    <xf numFmtId="0" fontId="22" fillId="9" borderId="38" xfId="10" applyFont="1" applyFill="1" applyBorder="1" applyAlignment="1">
      <alignment horizontal="right" vertical="center" wrapText="1"/>
    </xf>
    <xf numFmtId="0" fontId="56" fillId="8" borderId="38" xfId="10" applyFont="1" applyFill="1" applyBorder="1" applyAlignment="1">
      <alignment horizontal="center" vertical="center" wrapText="1"/>
    </xf>
    <xf numFmtId="0" fontId="26" fillId="0" borderId="0" xfId="9" applyFont="1" applyAlignment="1">
      <alignment horizontal="center" vertical="center"/>
    </xf>
    <xf numFmtId="0" fontId="30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23" fillId="0" borderId="13" xfId="0" applyFont="1" applyBorder="1" applyAlignment="1">
      <alignment horizontal="center"/>
    </xf>
    <xf numFmtId="4" fontId="26" fillId="0" borderId="0" xfId="0" applyNumberFormat="1" applyFont="1" applyAlignment="1">
      <alignment horizontal="center"/>
    </xf>
    <xf numFmtId="0" fontId="23" fillId="0" borderId="6" xfId="0" applyFont="1" applyBorder="1" applyAlignment="1">
      <alignment horizontal="center"/>
    </xf>
    <xf numFmtId="0" fontId="23" fillId="0" borderId="7" xfId="0" applyFont="1" applyBorder="1" applyAlignment="1">
      <alignment horizontal="center"/>
    </xf>
    <xf numFmtId="43" fontId="30" fillId="0" borderId="0" xfId="1" applyFont="1" applyAlignment="1">
      <alignment horizontal="center"/>
    </xf>
    <xf numFmtId="0" fontId="1" fillId="0" borderId="0" xfId="0" applyFont="1" applyAlignment="1">
      <alignment horizontal="center"/>
    </xf>
    <xf numFmtId="0" fontId="28" fillId="4" borderId="8" xfId="0" applyFont="1" applyFill="1" applyBorder="1" applyAlignment="1">
      <alignment horizontal="center" vertical="center" wrapText="1" readingOrder="1"/>
    </xf>
    <xf numFmtId="0" fontId="28" fillId="4" borderId="9" xfId="0" applyFont="1" applyFill="1" applyBorder="1" applyAlignment="1">
      <alignment horizontal="center" vertical="center" wrapText="1" readingOrder="1"/>
    </xf>
    <xf numFmtId="0" fontId="28" fillId="4" borderId="10" xfId="0" applyFont="1" applyFill="1" applyBorder="1" applyAlignment="1">
      <alignment horizontal="center" vertical="center" wrapText="1" readingOrder="1"/>
    </xf>
    <xf numFmtId="0" fontId="28" fillId="4" borderId="6" xfId="0" applyFont="1" applyFill="1" applyBorder="1" applyAlignment="1">
      <alignment horizontal="center" vertical="top" wrapText="1" readingOrder="1"/>
    </xf>
    <xf numFmtId="0" fontId="28" fillId="4" borderId="5" xfId="0" applyFont="1" applyFill="1" applyBorder="1" applyAlignment="1">
      <alignment horizontal="center" vertical="top" wrapText="1" readingOrder="1"/>
    </xf>
    <xf numFmtId="0" fontId="28" fillId="4" borderId="7" xfId="0" applyFont="1" applyFill="1" applyBorder="1" applyAlignment="1">
      <alignment horizontal="center" vertical="top" wrapText="1" readingOrder="1"/>
    </xf>
    <xf numFmtId="0" fontId="24" fillId="4" borderId="6" xfId="0" applyFont="1" applyFill="1" applyBorder="1" applyAlignment="1">
      <alignment horizontal="center" vertical="top" wrapText="1" readingOrder="1"/>
    </xf>
    <xf numFmtId="0" fontId="24" fillId="4" borderId="7" xfId="0" applyFont="1" applyFill="1" applyBorder="1" applyAlignment="1">
      <alignment horizontal="center" vertical="top" wrapText="1" readingOrder="1"/>
    </xf>
    <xf numFmtId="43" fontId="30" fillId="0" borderId="0" xfId="1" applyFont="1" applyFill="1" applyAlignment="1">
      <alignment horizontal="center"/>
    </xf>
    <xf numFmtId="43" fontId="6" fillId="0" borderId="0" xfId="1" applyFont="1" applyFill="1" applyAlignment="1">
      <alignment horizontal="center"/>
    </xf>
    <xf numFmtId="0" fontId="2" fillId="0" borderId="0" xfId="9" applyFont="1" applyAlignment="1">
      <alignment horizontal="center" vertical="center"/>
    </xf>
    <xf numFmtId="0" fontId="32" fillId="0" borderId="0" xfId="0" applyFont="1" applyAlignment="1">
      <alignment horizontal="center"/>
    </xf>
    <xf numFmtId="0" fontId="26" fillId="0" borderId="0" xfId="0" applyFont="1" applyAlignment="1">
      <alignment horizontal="left"/>
    </xf>
    <xf numFmtId="43" fontId="6" fillId="0" borderId="0" xfId="1" applyFont="1" applyAlignment="1">
      <alignment horizontal="center"/>
    </xf>
    <xf numFmtId="0" fontId="6" fillId="0" borderId="0" xfId="0" applyFont="1" applyAlignment="1">
      <alignment horizontal="center"/>
    </xf>
    <xf numFmtId="0" fontId="1" fillId="0" borderId="0" xfId="9" applyFont="1" applyAlignment="1">
      <alignment horizontal="center" vertical="center"/>
    </xf>
    <xf numFmtId="0" fontId="36" fillId="0" borderId="33" xfId="0" applyFont="1" applyBorder="1" applyAlignment="1">
      <alignment horizontal="center" vertical="center" wrapText="1"/>
    </xf>
    <xf numFmtId="0" fontId="36" fillId="0" borderId="24" xfId="0" applyFont="1" applyBorder="1" applyAlignment="1">
      <alignment horizontal="center" vertical="center" wrapText="1"/>
    </xf>
    <xf numFmtId="0" fontId="36" fillId="0" borderId="15" xfId="0" applyFont="1" applyBorder="1" applyAlignment="1">
      <alignment horizontal="center" vertical="center" wrapText="1"/>
    </xf>
    <xf numFmtId="0" fontId="36" fillId="0" borderId="25" xfId="0" applyFont="1" applyBorder="1" applyAlignment="1">
      <alignment horizontal="center" vertical="center" wrapText="1"/>
    </xf>
    <xf numFmtId="43" fontId="36" fillId="0" borderId="15" xfId="1" applyFont="1" applyBorder="1" applyAlignment="1">
      <alignment horizontal="center" vertical="center" wrapText="1"/>
    </xf>
    <xf numFmtId="43" fontId="36" fillId="0" borderId="25" xfId="1" applyFont="1" applyBorder="1" applyAlignment="1">
      <alignment horizontal="center" vertical="center" wrapText="1"/>
    </xf>
    <xf numFmtId="0" fontId="36" fillId="0" borderId="16" xfId="0" applyFont="1" applyBorder="1" applyAlignment="1">
      <alignment horizontal="center" vertical="center" wrapText="1"/>
    </xf>
    <xf numFmtId="0" fontId="36" fillId="0" borderId="20" xfId="0" applyFont="1" applyBorder="1" applyAlignment="1">
      <alignment horizontal="center" vertical="center" wrapText="1"/>
    </xf>
    <xf numFmtId="0" fontId="36" fillId="0" borderId="17" xfId="0" applyFont="1" applyBorder="1" applyAlignment="1">
      <alignment horizontal="center" vertical="center" wrapText="1"/>
    </xf>
    <xf numFmtId="0" fontId="36" fillId="0" borderId="26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188" fontId="6" fillId="0" borderId="8" xfId="0" applyNumberFormat="1" applyFont="1" applyBorder="1" applyAlignment="1">
      <alignment horizontal="center" vertical="center"/>
    </xf>
    <xf numFmtId="188" fontId="6" fillId="0" borderId="10" xfId="0" applyNumberFormat="1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49" fontId="6" fillId="0" borderId="8" xfId="1" applyNumberFormat="1" applyFont="1" applyFill="1" applyBorder="1" applyAlignment="1">
      <alignment horizontal="center" vertical="center" wrapText="1"/>
    </xf>
    <xf numFmtId="49" fontId="6" fillId="0" borderId="10" xfId="1" applyNumberFormat="1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26" fillId="0" borderId="0" xfId="0" applyFont="1" applyAlignment="1">
      <alignment horizontal="center"/>
    </xf>
    <xf numFmtId="0" fontId="6" fillId="0" borderId="8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43" fontId="35" fillId="0" borderId="0" xfId="1" applyFont="1" applyFill="1" applyAlignment="1">
      <alignment horizontal="center"/>
    </xf>
    <xf numFmtId="0" fontId="47" fillId="0" borderId="0" xfId="10" applyFont="1" applyAlignment="1">
      <alignment horizontal="center"/>
    </xf>
    <xf numFmtId="0" fontId="44" fillId="7" borderId="0" xfId="10" applyFont="1" applyFill="1" applyAlignment="1">
      <alignment horizontal="center" vertical="center" wrapText="1"/>
    </xf>
    <xf numFmtId="0" fontId="45" fillId="7" borderId="0" xfId="10" applyFont="1" applyFill="1" applyAlignment="1">
      <alignment horizontal="center" vertical="center" wrapText="1"/>
    </xf>
    <xf numFmtId="0" fontId="48" fillId="7" borderId="0" xfId="10" applyFont="1" applyFill="1" applyAlignment="1">
      <alignment horizontal="left" vertical="center" wrapText="1"/>
    </xf>
    <xf numFmtId="0" fontId="56" fillId="8" borderId="38" xfId="10" applyFont="1" applyFill="1" applyBorder="1" applyAlignment="1">
      <alignment horizontal="center" vertical="center" wrapText="1"/>
    </xf>
    <xf numFmtId="0" fontId="46" fillId="13" borderId="38" xfId="10" applyFont="1" applyFill="1" applyBorder="1" applyAlignment="1">
      <alignment horizontal="center" vertical="center" wrapText="1"/>
    </xf>
    <xf numFmtId="0" fontId="46" fillId="12" borderId="38" xfId="10" applyFont="1" applyFill="1" applyBorder="1" applyAlignment="1">
      <alignment horizontal="left" vertical="center" wrapText="1"/>
    </xf>
    <xf numFmtId="0" fontId="46" fillId="11" borderId="38" xfId="10" applyFont="1" applyFill="1" applyBorder="1" applyAlignment="1">
      <alignment horizontal="left" vertical="center" wrapText="1"/>
    </xf>
    <xf numFmtId="0" fontId="46" fillId="10" borderId="45" xfId="10" applyFont="1" applyFill="1" applyBorder="1" applyAlignment="1">
      <alignment horizontal="left" vertical="center" wrapText="1"/>
    </xf>
    <xf numFmtId="0" fontId="46" fillId="10" borderId="44" xfId="10" applyFont="1" applyFill="1" applyBorder="1" applyAlignment="1">
      <alignment horizontal="left" vertical="center" wrapText="1"/>
    </xf>
    <xf numFmtId="0" fontId="46" fillId="10" borderId="43" xfId="10" applyFont="1" applyFill="1" applyBorder="1" applyAlignment="1">
      <alignment horizontal="left" vertical="center" wrapText="1"/>
    </xf>
    <xf numFmtId="0" fontId="46" fillId="9" borderId="45" xfId="10" applyFont="1" applyFill="1" applyBorder="1" applyAlignment="1">
      <alignment horizontal="left" vertical="center" wrapText="1"/>
    </xf>
    <xf numFmtId="0" fontId="46" fillId="9" borderId="44" xfId="10" applyFont="1" applyFill="1" applyBorder="1" applyAlignment="1">
      <alignment horizontal="left" vertical="center" wrapText="1"/>
    </xf>
    <xf numFmtId="0" fontId="46" fillId="9" borderId="43" xfId="10" applyFont="1" applyFill="1" applyBorder="1" applyAlignment="1">
      <alignment horizontal="left" vertical="center" wrapText="1"/>
    </xf>
    <xf numFmtId="0" fontId="46" fillId="11" borderId="45" xfId="10" applyFont="1" applyFill="1" applyBorder="1" applyAlignment="1">
      <alignment horizontal="left" vertical="center" wrapText="1"/>
    </xf>
    <xf numFmtId="0" fontId="46" fillId="11" borderId="44" xfId="10" applyFont="1" applyFill="1" applyBorder="1" applyAlignment="1">
      <alignment horizontal="left" vertical="center" wrapText="1"/>
    </xf>
    <xf numFmtId="0" fontId="46" fillId="11" borderId="43" xfId="10" applyFont="1" applyFill="1" applyBorder="1" applyAlignment="1">
      <alignment horizontal="left" vertical="center" wrapText="1"/>
    </xf>
    <xf numFmtId="0" fontId="48" fillId="14" borderId="0" xfId="0" applyFont="1" applyFill="1" applyAlignment="1">
      <alignment horizontal="center" vertical="center" wrapText="1"/>
    </xf>
    <xf numFmtId="0" fontId="48" fillId="14" borderId="39" xfId="0" applyFont="1" applyFill="1" applyBorder="1" applyAlignment="1">
      <alignment horizontal="center" vertical="center" wrapText="1"/>
    </xf>
    <xf numFmtId="43" fontId="26" fillId="0" borderId="0" xfId="1" applyFont="1" applyAlignment="1">
      <alignment horizontal="center"/>
    </xf>
    <xf numFmtId="0" fontId="5" fillId="0" borderId="0" xfId="0" applyFont="1" applyAlignment="1">
      <alignment horizontal="center"/>
    </xf>
  </cellXfs>
  <cellStyles count="11">
    <cellStyle name="Normal_ทะเบียนรายได้แผ่นดิน" xfId="3" xr:uid="{00000000-0005-0000-0000-000000000000}"/>
    <cellStyle name="จุลภาค" xfId="1" builtinId="3"/>
    <cellStyle name="ปกติ" xfId="0" builtinId="0"/>
    <cellStyle name="ปกติ 2" xfId="4" xr:uid="{00000000-0005-0000-0000-000003000000}"/>
    <cellStyle name="ปกติ 2 2" xfId="10" xr:uid="{F9DF7E18-4C29-4F6E-BF45-2417BD9A0873}"/>
    <cellStyle name="ปกติ 3" xfId="5" xr:uid="{00000000-0005-0000-0000-000004000000}"/>
    <cellStyle name="ปกติ 4" xfId="6" xr:uid="{B1ED75F0-9645-44B6-9599-CED7603F1F36}"/>
    <cellStyle name="ปกติ 5" xfId="7" xr:uid="{70C66464-EFE4-4FB9-B1D3-59204FC63AC5}"/>
    <cellStyle name="ปกติ 6" xfId="9" xr:uid="{32B40153-47AE-4F23-991E-4677104B5ADB}"/>
    <cellStyle name="ปกติ 7" xfId="8" xr:uid="{6153548E-03FC-4CC4-A233-FC63E0E48FEE}"/>
    <cellStyle name="ปกติ_เจ้าหนี้" xfId="2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8</xdr:col>
      <xdr:colOff>476250</xdr:colOff>
      <xdr:row>41</xdr:row>
      <xdr:rowOff>37066</xdr:rowOff>
    </xdr:to>
    <xdr:pic>
      <xdr:nvPicPr>
        <xdr:cNvPr id="6" name="รูปภาพ 5">
          <a:extLst>
            <a:ext uri="{FF2B5EF4-FFF2-40B4-BE49-F238E27FC236}">
              <a16:creationId xmlns:a16="http://schemas.microsoft.com/office/drawing/2014/main" id="{C46D0E78-D590-A691-D42B-F296B6C0F6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"/>
          <a:ext cx="5979582" cy="74136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</xdr:colOff>
      <xdr:row>43</xdr:row>
      <xdr:rowOff>1</xdr:rowOff>
    </xdr:from>
    <xdr:to>
      <xdr:col>8</xdr:col>
      <xdr:colOff>508000</xdr:colOff>
      <xdr:row>84</xdr:row>
      <xdr:rowOff>169333</xdr:rowOff>
    </xdr:to>
    <xdr:pic>
      <xdr:nvPicPr>
        <xdr:cNvPr id="2" name="รูปภาพ 1">
          <a:extLst>
            <a:ext uri="{FF2B5EF4-FFF2-40B4-BE49-F238E27FC236}">
              <a16:creationId xmlns:a16="http://schemas.microsoft.com/office/drawing/2014/main" id="{DC0D4391-8791-A493-5339-FD84635EA0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7736418"/>
          <a:ext cx="6011332" cy="75459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&#3591;&#3610;&#3611;&#3619;&#3632;&#3617;&#3634;&#3603;%2067\&#3619;&#3634;&#3618;&#3591;&#3634;&#3609;&#3611;&#3619;&#3632;&#3592;&#3635;&#3648;&#3604;&#3639;&#3629;&#3609;\1.&#3619;&#3634;&#3618;&#3591;&#3634;&#3609;&#3591;&#3610;&#3607;&#3604;&#3621;&#3629;&#3591;&#3627;&#3609;&#3656;&#3623;&#3618;&#3648;&#3610;&#3636;&#3585;&#3592;&#3656;&#3634;&#3618;&#3619;&#3634;&#3618;&#3648;&#3604;&#3639;&#3629;&#3609;.xls" TargetMode="External"/><Relationship Id="rId1" Type="http://schemas.openxmlformats.org/officeDocument/2006/relationships/externalLinkPath" Target="/&#3591;&#3610;&#3611;&#3619;&#3632;&#3617;&#3634;&#3603;%2067/&#3619;&#3634;&#3618;&#3591;&#3634;&#3609;&#3611;&#3619;&#3632;&#3592;&#3635;&#3648;&#3604;&#3639;&#3629;&#3609;/1.&#3619;&#3634;&#3618;&#3591;&#3634;&#3609;&#3591;&#3610;&#3607;&#3604;&#3621;&#3629;&#3591;&#3627;&#3609;&#3656;&#3623;&#3618;&#3648;&#3610;&#3636;&#3585;&#3592;&#3656;&#3634;&#3618;&#3619;&#3634;&#3618;&#3648;&#3604;&#3639;&#3629;&#360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  <sheetName val="ต.ค.66"/>
      <sheetName val="พ.ย.66"/>
      <sheetName val="ธ.ค.66"/>
    </sheetNames>
    <sheetDataSet>
      <sheetData sheetId="0"/>
      <sheetData sheetId="1"/>
      <sheetData sheetId="2"/>
      <sheetData sheetId="3">
        <row r="1">
          <cell r="A1" t="str">
            <v>รายงานงบทดลองหน่วยเบิกจ่ายรายเดือน</v>
          </cell>
        </row>
        <row r="2">
          <cell r="A2" t="str">
            <v>รหัสหน่วยงาน 0713 สนง.ปฏิรูปที่ดินเพื่อเกษตรกรรม</v>
          </cell>
        </row>
        <row r="3">
          <cell r="A3" t="str">
            <v>รหัสหน่วยเบิกจ่าย 000000701300067 สำนักงานการปฏิรูปที่ดินจังหวัดนครศรีธรรมราช</v>
          </cell>
        </row>
        <row r="4">
          <cell r="A4" t="str">
            <v>ประจำงวด 3  ประจำปี 2567</v>
          </cell>
        </row>
        <row r="5">
          <cell r="A5" t="str">
            <v>รหัสบัญชีแยกประเภท</v>
          </cell>
          <cell r="B5" t="str">
            <v>ชื่อบัญชีแยกประเภท</v>
          </cell>
          <cell r="C5" t="str">
            <v>ยอดยกมา</v>
          </cell>
          <cell r="D5" t="str">
            <v>เดบิต</v>
          </cell>
          <cell r="E5" t="str">
            <v>เครดิต</v>
          </cell>
          <cell r="F5" t="str">
            <v>ยอดยกไป</v>
          </cell>
        </row>
        <row r="6">
          <cell r="A6" t="str">
            <v>1101010101</v>
          </cell>
          <cell r="B6" t="str">
            <v>เงินสดในมือ</v>
          </cell>
          <cell r="C6">
            <v>0</v>
          </cell>
          <cell r="D6">
            <v>143518.54999999999</v>
          </cell>
          <cell r="E6">
            <v>-143518.54999999999</v>
          </cell>
          <cell r="F6">
            <v>0</v>
          </cell>
        </row>
        <row r="7">
          <cell r="A7" t="str">
            <v>1101010104</v>
          </cell>
          <cell r="B7" t="str">
            <v>เงินทดรองราชการ</v>
          </cell>
          <cell r="C7">
            <v>25000</v>
          </cell>
          <cell r="D7">
            <v>0</v>
          </cell>
          <cell r="E7">
            <v>0</v>
          </cell>
          <cell r="F7">
            <v>25000</v>
          </cell>
        </row>
        <row r="8">
          <cell r="A8" t="str">
            <v>1101010112</v>
          </cell>
          <cell r="B8" t="str">
            <v>พักเงินนำส่ง</v>
          </cell>
          <cell r="C8">
            <v>0</v>
          </cell>
          <cell r="D8">
            <v>185001.41</v>
          </cell>
          <cell r="E8">
            <v>-185001.41</v>
          </cell>
          <cell r="F8">
            <v>0</v>
          </cell>
        </row>
        <row r="9">
          <cell r="A9" t="str">
            <v>1101010113</v>
          </cell>
          <cell r="B9" t="str">
            <v>พักรอ Clearing</v>
          </cell>
          <cell r="C9">
            <v>0</v>
          </cell>
          <cell r="D9">
            <v>33927.57</v>
          </cell>
          <cell r="E9">
            <v>-33927.57</v>
          </cell>
          <cell r="F9">
            <v>0</v>
          </cell>
        </row>
        <row r="10">
          <cell r="A10" t="str">
            <v>1101020501</v>
          </cell>
          <cell r="B10" t="str">
            <v>เงินฝากคลัง</v>
          </cell>
          <cell r="C10">
            <v>2232291.5</v>
          </cell>
          <cell r="D10">
            <v>210947.52</v>
          </cell>
          <cell r="E10">
            <v>-1717438.6</v>
          </cell>
          <cell r="F10">
            <v>725800.42</v>
          </cell>
        </row>
        <row r="11">
          <cell r="A11" t="str">
            <v>1101020601</v>
          </cell>
          <cell r="B11" t="str">
            <v>ง/ฝธ.เพื่อนำส่งคลัง</v>
          </cell>
          <cell r="C11">
            <v>0</v>
          </cell>
          <cell r="D11">
            <v>41482.86</v>
          </cell>
          <cell r="E11">
            <v>-41482.86</v>
          </cell>
          <cell r="F11">
            <v>0</v>
          </cell>
        </row>
        <row r="12">
          <cell r="A12" t="str">
            <v>1101020603</v>
          </cell>
          <cell r="B12" t="str">
            <v>ง/ฝ ธนาคาร-ในงปม.</v>
          </cell>
          <cell r="C12">
            <v>0</v>
          </cell>
          <cell r="D12">
            <v>256859.57</v>
          </cell>
          <cell r="E12">
            <v>-256859.57</v>
          </cell>
          <cell r="F12">
            <v>0</v>
          </cell>
        </row>
        <row r="13">
          <cell r="A13" t="str">
            <v>1101020604</v>
          </cell>
          <cell r="B13" t="str">
            <v>ง/ฝ ธนาคาร-นอกงปม.</v>
          </cell>
          <cell r="C13">
            <v>0</v>
          </cell>
          <cell r="D13">
            <v>1303899.8799999999</v>
          </cell>
          <cell r="E13">
            <v>-1303899.8799999999</v>
          </cell>
          <cell r="F13">
            <v>0</v>
          </cell>
        </row>
        <row r="14">
          <cell r="A14" t="str">
            <v>1102010101</v>
          </cell>
          <cell r="B14" t="str">
            <v>ล/นเงินยืม-ในงปม.</v>
          </cell>
          <cell r="C14">
            <v>3120</v>
          </cell>
          <cell r="D14">
            <v>17100</v>
          </cell>
          <cell r="E14">
            <v>-20220</v>
          </cell>
          <cell r="F14">
            <v>0</v>
          </cell>
        </row>
        <row r="15">
          <cell r="A15" t="str">
            <v>1102050124</v>
          </cell>
          <cell r="B15" t="str">
            <v>ค้างรับจาก บก.</v>
          </cell>
          <cell r="C15">
            <v>0</v>
          </cell>
          <cell r="D15">
            <v>1591570.85</v>
          </cell>
          <cell r="E15">
            <v>-1591570.85</v>
          </cell>
          <cell r="F15">
            <v>0</v>
          </cell>
        </row>
        <row r="16">
          <cell r="A16" t="str">
            <v>1105010105</v>
          </cell>
          <cell r="B16" t="str">
            <v>วัสดุคงคลัง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</row>
        <row r="17">
          <cell r="A17" t="str">
            <v>1205020101</v>
          </cell>
          <cell r="B17" t="str">
            <v>อาคารสำนักงาน</v>
          </cell>
          <cell r="C17">
            <v>5660848.6500000004</v>
          </cell>
          <cell r="D17">
            <v>0</v>
          </cell>
          <cell r="E17">
            <v>0</v>
          </cell>
          <cell r="F17">
            <v>5660848.6500000004</v>
          </cell>
        </row>
        <row r="18">
          <cell r="A18" t="str">
            <v>1205020103</v>
          </cell>
          <cell r="B18" t="str">
            <v>คสส. อาคาร สนง.</v>
          </cell>
          <cell r="C18">
            <v>-1633762.25</v>
          </cell>
          <cell r="D18">
            <v>0</v>
          </cell>
          <cell r="E18">
            <v>-23973.54</v>
          </cell>
          <cell r="F18">
            <v>-1657735.79</v>
          </cell>
        </row>
        <row r="19">
          <cell r="A19" t="str">
            <v>1205030101</v>
          </cell>
          <cell r="B19" t="str">
            <v>อาคารเพื่อป/ยอื่น</v>
          </cell>
          <cell r="C19">
            <v>1618000</v>
          </cell>
          <cell r="D19">
            <v>0</v>
          </cell>
          <cell r="E19">
            <v>0</v>
          </cell>
          <cell r="F19">
            <v>1618000</v>
          </cell>
        </row>
        <row r="20">
          <cell r="A20" t="str">
            <v>1205030103</v>
          </cell>
          <cell r="B20" t="str">
            <v>คสส.อาคารป/ย อื่น</v>
          </cell>
          <cell r="C20">
            <v>-911232</v>
          </cell>
          <cell r="D20">
            <v>0</v>
          </cell>
          <cell r="E20">
            <v>-5051.04</v>
          </cell>
          <cell r="F20">
            <v>-916283.04</v>
          </cell>
        </row>
        <row r="21">
          <cell r="A21" t="str">
            <v>1205040101</v>
          </cell>
          <cell r="B21" t="str">
            <v>สิ่งปลูกสร้าง</v>
          </cell>
          <cell r="C21">
            <v>3471667.27</v>
          </cell>
          <cell r="D21">
            <v>0</v>
          </cell>
          <cell r="E21">
            <v>0</v>
          </cell>
          <cell r="F21">
            <v>3471667.27</v>
          </cell>
        </row>
        <row r="22">
          <cell r="A22" t="str">
            <v>1205040103</v>
          </cell>
          <cell r="B22" t="str">
            <v>คสส. สิ่งปลูกสร้าง</v>
          </cell>
          <cell r="C22">
            <v>-678028.66</v>
          </cell>
          <cell r="D22">
            <v>0</v>
          </cell>
          <cell r="E22">
            <v>-19117.72</v>
          </cell>
          <cell r="F22">
            <v>-697146.38</v>
          </cell>
        </row>
        <row r="23">
          <cell r="A23" t="str">
            <v>1206010101</v>
          </cell>
          <cell r="B23" t="str">
            <v>ครุภัณฑ์สำนักงาน</v>
          </cell>
          <cell r="C23">
            <v>694480</v>
          </cell>
          <cell r="D23">
            <v>0</v>
          </cell>
          <cell r="E23">
            <v>0</v>
          </cell>
          <cell r="F23">
            <v>694480</v>
          </cell>
        </row>
        <row r="24">
          <cell r="A24" t="str">
            <v>1206010103</v>
          </cell>
          <cell r="B24" t="str">
            <v>คสส ครุภัณฑ์สำนักงาน</v>
          </cell>
          <cell r="C24">
            <v>-366109.09</v>
          </cell>
          <cell r="D24">
            <v>0</v>
          </cell>
          <cell r="E24">
            <v>-4951.25</v>
          </cell>
          <cell r="F24">
            <v>-371060.34</v>
          </cell>
        </row>
        <row r="25">
          <cell r="A25" t="str">
            <v>1206020101</v>
          </cell>
          <cell r="B25" t="str">
            <v>ครุภัณฑ์ยานพาหนะ</v>
          </cell>
          <cell r="C25">
            <v>6347200</v>
          </cell>
          <cell r="D25">
            <v>0</v>
          </cell>
          <cell r="E25">
            <v>0</v>
          </cell>
          <cell r="F25">
            <v>6347200</v>
          </cell>
        </row>
        <row r="26">
          <cell r="A26" t="str">
            <v>1206020103</v>
          </cell>
          <cell r="B26" t="str">
            <v>คสส ครุภัณฑ์ยานพาหนะ</v>
          </cell>
          <cell r="C26">
            <v>-4604866.6900000004</v>
          </cell>
          <cell r="D26">
            <v>0</v>
          </cell>
          <cell r="E26">
            <v>-49847.46</v>
          </cell>
          <cell r="F26">
            <v>-4654714.1500000004</v>
          </cell>
        </row>
        <row r="27">
          <cell r="A27" t="str">
            <v>1206030101</v>
          </cell>
          <cell r="B27" t="str">
            <v>คุรภัณฑ์ไฟฟ้า&amp;วิทยุ</v>
          </cell>
          <cell r="C27">
            <v>497089.29</v>
          </cell>
          <cell r="D27">
            <v>0</v>
          </cell>
          <cell r="E27">
            <v>0</v>
          </cell>
          <cell r="F27">
            <v>497089.29</v>
          </cell>
        </row>
        <row r="28">
          <cell r="A28" t="str">
            <v>1206030103</v>
          </cell>
          <cell r="B28" t="str">
            <v>คสส ไฟฟ้า&amp;วิทยุ</v>
          </cell>
          <cell r="C28">
            <v>-456574.21</v>
          </cell>
          <cell r="D28">
            <v>0</v>
          </cell>
          <cell r="E28">
            <v>-2375.52</v>
          </cell>
          <cell r="F28">
            <v>-458949.73</v>
          </cell>
        </row>
        <row r="29">
          <cell r="A29" t="str">
            <v>1206040101</v>
          </cell>
          <cell r="B29" t="str">
            <v>ครุภัณฑ์โฆษณา</v>
          </cell>
          <cell r="C29">
            <v>58390</v>
          </cell>
          <cell r="D29">
            <v>0</v>
          </cell>
          <cell r="E29">
            <v>0</v>
          </cell>
          <cell r="F29">
            <v>58390</v>
          </cell>
        </row>
        <row r="30">
          <cell r="A30" t="str">
            <v>1206040103</v>
          </cell>
          <cell r="B30" t="str">
            <v>คสส ครุภัณฑ์โฆษณา</v>
          </cell>
          <cell r="C30">
            <v>-52354.3</v>
          </cell>
          <cell r="D30">
            <v>0</v>
          </cell>
          <cell r="E30">
            <v>-583.77</v>
          </cell>
          <cell r="F30">
            <v>-52938.07</v>
          </cell>
        </row>
        <row r="31">
          <cell r="A31" t="str">
            <v>1206050101</v>
          </cell>
          <cell r="B31" t="str">
            <v>ครุภัณฑ์การเกษตร</v>
          </cell>
          <cell r="C31">
            <v>502660</v>
          </cell>
          <cell r="D31">
            <v>0</v>
          </cell>
          <cell r="E31">
            <v>0</v>
          </cell>
          <cell r="F31">
            <v>502660</v>
          </cell>
        </row>
        <row r="32">
          <cell r="A32" t="str">
            <v>1206050102</v>
          </cell>
          <cell r="B32" t="str">
            <v>พักครุภัณฑ์การเกษตร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</row>
        <row r="33">
          <cell r="A33" t="str">
            <v>1206050103</v>
          </cell>
          <cell r="B33" t="str">
            <v>คสส ครุภัณฑ์เกษตร</v>
          </cell>
          <cell r="C33">
            <v>-469007.86</v>
          </cell>
          <cell r="D33">
            <v>0</v>
          </cell>
          <cell r="E33">
            <v>-711.86</v>
          </cell>
          <cell r="F33">
            <v>-469719.72</v>
          </cell>
        </row>
        <row r="34">
          <cell r="A34" t="str">
            <v>1206080101</v>
          </cell>
          <cell r="B34" t="str">
            <v>ครุภัณฑ์สำรวจ</v>
          </cell>
          <cell r="C34">
            <v>57800</v>
          </cell>
          <cell r="D34">
            <v>0</v>
          </cell>
          <cell r="E34">
            <v>0</v>
          </cell>
          <cell r="F34">
            <v>57800</v>
          </cell>
        </row>
        <row r="35">
          <cell r="A35" t="str">
            <v>1206080103</v>
          </cell>
          <cell r="B35" t="str">
            <v>คสส ครุภัณฑ์สำรวจ</v>
          </cell>
          <cell r="C35">
            <v>-56100.51</v>
          </cell>
          <cell r="D35">
            <v>0</v>
          </cell>
          <cell r="E35">
            <v>-42.35</v>
          </cell>
          <cell r="F35">
            <v>-56142.86</v>
          </cell>
        </row>
        <row r="36">
          <cell r="A36" t="str">
            <v>1206100101</v>
          </cell>
          <cell r="B36" t="str">
            <v>ครุภัณฑ์คอมพิวเตอร์</v>
          </cell>
          <cell r="C36">
            <v>1073681.79</v>
          </cell>
          <cell r="D36">
            <v>0</v>
          </cell>
          <cell r="E36">
            <v>0</v>
          </cell>
          <cell r="F36">
            <v>1073681.79</v>
          </cell>
        </row>
        <row r="37">
          <cell r="A37" t="str">
            <v>1206100102</v>
          </cell>
          <cell r="B37" t="str">
            <v>พักคอมพิวเตอร์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</row>
        <row r="38">
          <cell r="A38" t="str">
            <v>1206100103</v>
          </cell>
          <cell r="B38" t="str">
            <v>คสส คอมพิวเตอร์</v>
          </cell>
          <cell r="C38">
            <v>-797303.61</v>
          </cell>
          <cell r="D38">
            <v>0</v>
          </cell>
          <cell r="E38">
            <v>-10740.96</v>
          </cell>
          <cell r="F38">
            <v>-808044.57</v>
          </cell>
        </row>
        <row r="39">
          <cell r="A39" t="str">
            <v>1206120101</v>
          </cell>
          <cell r="B39" t="str">
            <v>ครุภัณฑ์บ้านครัว</v>
          </cell>
          <cell r="C39">
            <v>40300</v>
          </cell>
          <cell r="D39">
            <v>0</v>
          </cell>
          <cell r="E39">
            <v>0</v>
          </cell>
          <cell r="F39">
            <v>40300</v>
          </cell>
        </row>
        <row r="40">
          <cell r="A40" t="str">
            <v>1206120103</v>
          </cell>
          <cell r="B40" t="str">
            <v>คสส ครุภัณฑ์บ้านครัว</v>
          </cell>
          <cell r="C40">
            <v>-40298</v>
          </cell>
          <cell r="D40">
            <v>0</v>
          </cell>
          <cell r="E40">
            <v>0</v>
          </cell>
          <cell r="F40">
            <v>-40298</v>
          </cell>
        </row>
        <row r="41">
          <cell r="A41" t="str">
            <v>1206180101</v>
          </cell>
          <cell r="B41" t="str">
            <v>ครุภัณฑ์ไม่ระบุฯ</v>
          </cell>
          <cell r="C41">
            <v>14000</v>
          </cell>
          <cell r="D41">
            <v>0</v>
          </cell>
          <cell r="E41">
            <v>0</v>
          </cell>
          <cell r="F41">
            <v>14000</v>
          </cell>
        </row>
        <row r="42">
          <cell r="A42" t="str">
            <v>1206180102</v>
          </cell>
          <cell r="B42" t="str">
            <v>คสส ครุภัณฑ์ไม่ระบุฯ</v>
          </cell>
          <cell r="C42">
            <v>-13999</v>
          </cell>
          <cell r="D42">
            <v>0</v>
          </cell>
          <cell r="E42">
            <v>0</v>
          </cell>
          <cell r="F42">
            <v>-13999</v>
          </cell>
        </row>
        <row r="43">
          <cell r="A43" t="str">
            <v>1208070101</v>
          </cell>
          <cell r="B43" t="str">
            <v>ส/ทพื้นฐาน ไม่ระบุฯ</v>
          </cell>
          <cell r="C43">
            <v>3424000</v>
          </cell>
          <cell r="D43">
            <v>0</v>
          </cell>
          <cell r="E43">
            <v>0</v>
          </cell>
          <cell r="F43">
            <v>3424000</v>
          </cell>
        </row>
        <row r="44">
          <cell r="A44" t="str">
            <v>1208070102</v>
          </cell>
          <cell r="B44" t="str">
            <v>คสสส/ทพื้นฐานไม่ระบุ</v>
          </cell>
          <cell r="C44">
            <v>-3423700</v>
          </cell>
          <cell r="D44">
            <v>0</v>
          </cell>
          <cell r="E44">
            <v>0</v>
          </cell>
          <cell r="F44">
            <v>-3423700</v>
          </cell>
        </row>
        <row r="45">
          <cell r="A45" t="str">
            <v>1211010102</v>
          </cell>
          <cell r="B45" t="str">
            <v>พักงานระหว่างสร้าง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</row>
        <row r="46">
          <cell r="A46" t="str">
            <v>2101010102</v>
          </cell>
          <cell r="B46" t="str">
            <v>จ/น การค้า-ภายนอก</v>
          </cell>
          <cell r="C46">
            <v>0</v>
          </cell>
          <cell r="D46">
            <v>539713.25</v>
          </cell>
          <cell r="E46">
            <v>-539713.25</v>
          </cell>
          <cell r="F46">
            <v>0</v>
          </cell>
        </row>
        <row r="47">
          <cell r="A47" t="str">
            <v>2101010103</v>
          </cell>
          <cell r="B47" t="str">
            <v>รับสินค้า / ใบสำคัญ</v>
          </cell>
          <cell r="C47">
            <v>-5000</v>
          </cell>
          <cell r="D47">
            <v>44856.6</v>
          </cell>
          <cell r="E47">
            <v>-39856.6</v>
          </cell>
          <cell r="F47">
            <v>0</v>
          </cell>
        </row>
        <row r="48">
          <cell r="A48" t="str">
            <v>2101020198</v>
          </cell>
          <cell r="B48" t="str">
            <v>จน.อื่น-หน่วยงานรัฐ</v>
          </cell>
          <cell r="C48">
            <v>0</v>
          </cell>
          <cell r="D48">
            <v>7084.68</v>
          </cell>
          <cell r="E48">
            <v>-7084.68</v>
          </cell>
          <cell r="F48">
            <v>0</v>
          </cell>
        </row>
        <row r="49">
          <cell r="A49" t="str">
            <v>2102040101</v>
          </cell>
          <cell r="B49" t="str">
            <v>สาธารณูปโภคค้างจ่าย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</row>
        <row r="50">
          <cell r="A50" t="str">
            <v>2102040102</v>
          </cell>
          <cell r="B50" t="str">
            <v>ใบสำคัญค้างจ่าย</v>
          </cell>
          <cell r="C50">
            <v>0</v>
          </cell>
          <cell r="D50">
            <v>1255010.3999999999</v>
          </cell>
          <cell r="E50">
            <v>-1255010.3999999999</v>
          </cell>
          <cell r="F50">
            <v>0</v>
          </cell>
        </row>
        <row r="51">
          <cell r="A51" t="str">
            <v>2102040103</v>
          </cell>
          <cell r="B51" t="str">
            <v>W/H tax-บุคคล(03)</v>
          </cell>
          <cell r="C51">
            <v>0</v>
          </cell>
          <cell r="D51">
            <v>864.77</v>
          </cell>
          <cell r="E51">
            <v>-864.77</v>
          </cell>
          <cell r="F51">
            <v>0</v>
          </cell>
        </row>
        <row r="52">
          <cell r="A52" t="str">
            <v>2102040106</v>
          </cell>
          <cell r="B52" t="str">
            <v>W/Htax-ภงด.นิติ(53)</v>
          </cell>
          <cell r="C52">
            <v>0</v>
          </cell>
          <cell r="D52">
            <v>1858.89</v>
          </cell>
          <cell r="E52">
            <v>-1858.89</v>
          </cell>
          <cell r="F52">
            <v>0</v>
          </cell>
        </row>
        <row r="53">
          <cell r="A53" t="str">
            <v>2111020102</v>
          </cell>
          <cell r="B53" t="str">
            <v>เงินรับฝาก-ทุนหมุนเว</v>
          </cell>
          <cell r="C53">
            <v>-2188851.5</v>
          </cell>
          <cell r="D53">
            <v>1717438.6</v>
          </cell>
          <cell r="E53">
            <v>-210947.52</v>
          </cell>
          <cell r="F53">
            <v>-682360.42</v>
          </cell>
        </row>
        <row r="54">
          <cell r="A54" t="str">
            <v>2112010199</v>
          </cell>
          <cell r="B54" t="str">
            <v>เงินประกันอื่น</v>
          </cell>
          <cell r="C54">
            <v>-43440</v>
          </cell>
          <cell r="D54">
            <v>0</v>
          </cell>
          <cell r="E54">
            <v>0</v>
          </cell>
          <cell r="F54">
            <v>-43440</v>
          </cell>
        </row>
        <row r="55">
          <cell r="A55" t="str">
            <v>2116010104</v>
          </cell>
          <cell r="B55" t="str">
            <v>เบิกเกินฯรอนำส่ง</v>
          </cell>
          <cell r="C55">
            <v>0</v>
          </cell>
          <cell r="D55">
            <v>3465.29</v>
          </cell>
          <cell r="E55">
            <v>-3465.29</v>
          </cell>
          <cell r="F55">
            <v>0</v>
          </cell>
        </row>
        <row r="56">
          <cell r="A56" t="str">
            <v>2202010101</v>
          </cell>
          <cell r="B56" t="str">
            <v>งทร.รับฯ-ดำเนินงาน</v>
          </cell>
          <cell r="C56">
            <v>-25000</v>
          </cell>
          <cell r="D56">
            <v>0</v>
          </cell>
          <cell r="E56">
            <v>0</v>
          </cell>
          <cell r="F56">
            <v>-25000</v>
          </cell>
        </row>
        <row r="57">
          <cell r="A57" t="str">
            <v>2213010101</v>
          </cell>
          <cell r="B57" t="str">
            <v>ร/ดรอรับรู้</v>
          </cell>
          <cell r="C57">
            <v>-103110.17</v>
          </cell>
          <cell r="D57">
            <v>742.9</v>
          </cell>
          <cell r="E57">
            <v>0</v>
          </cell>
          <cell r="F57">
            <v>-102367.27</v>
          </cell>
        </row>
        <row r="58">
          <cell r="A58" t="str">
            <v>3101010101</v>
          </cell>
          <cell r="B58" t="str">
            <v>ร/ดสูงต่ำคชจ.สุทธิ</v>
          </cell>
          <cell r="C58">
            <v>-402578.49</v>
          </cell>
          <cell r="D58">
            <v>0</v>
          </cell>
          <cell r="E58">
            <v>0</v>
          </cell>
          <cell r="F58">
            <v>-402578.49</v>
          </cell>
        </row>
        <row r="59">
          <cell r="A59" t="str">
            <v>3102010101</v>
          </cell>
          <cell r="B59" t="str">
            <v>ร/ดสูงต่ำคชจ.สะสม</v>
          </cell>
          <cell r="C59">
            <v>-9473793.5199999996</v>
          </cell>
          <cell r="D59">
            <v>0</v>
          </cell>
          <cell r="E59">
            <v>0</v>
          </cell>
          <cell r="F59">
            <v>-9473793.5199999996</v>
          </cell>
        </row>
        <row r="60">
          <cell r="A60" t="str">
            <v>3102010102</v>
          </cell>
          <cell r="B60" t="str">
            <v>ผลสะสมแก้ไขผิดพลาด</v>
          </cell>
          <cell r="C60">
            <v>648.41999999999996</v>
          </cell>
          <cell r="D60">
            <v>0</v>
          </cell>
          <cell r="E60">
            <v>0</v>
          </cell>
          <cell r="F60">
            <v>648.41999999999996</v>
          </cell>
        </row>
        <row r="61">
          <cell r="A61" t="str">
            <v>3105010101</v>
          </cell>
          <cell r="B61" t="str">
            <v>ทุนของหน่วยงาน</v>
          </cell>
          <cell r="C61">
            <v>-193620.78</v>
          </cell>
          <cell r="D61">
            <v>0</v>
          </cell>
          <cell r="E61">
            <v>0</v>
          </cell>
          <cell r="F61">
            <v>-193620.78</v>
          </cell>
        </row>
        <row r="62">
          <cell r="A62" t="str">
            <v>4202010199</v>
          </cell>
          <cell r="B62" t="str">
            <v>ร/ดค่าธรรมเนียมอื่น</v>
          </cell>
          <cell r="C62">
            <v>-7</v>
          </cell>
          <cell r="D62">
            <v>0</v>
          </cell>
          <cell r="E62">
            <v>0</v>
          </cell>
          <cell r="F62">
            <v>-7</v>
          </cell>
        </row>
        <row r="63">
          <cell r="A63" t="str">
            <v>4206010102</v>
          </cell>
          <cell r="B63" t="str">
            <v>ร/ดเหลือจ่าย</v>
          </cell>
          <cell r="C63">
            <v>-150</v>
          </cell>
          <cell r="D63">
            <v>0</v>
          </cell>
          <cell r="E63">
            <v>0</v>
          </cell>
          <cell r="F63">
            <v>-150</v>
          </cell>
        </row>
        <row r="64">
          <cell r="A64" t="str">
            <v>4302030101</v>
          </cell>
          <cell r="B64" t="str">
            <v>ร/ดจากการบริจาค</v>
          </cell>
          <cell r="C64">
            <v>-1461.84</v>
          </cell>
          <cell r="D64">
            <v>0</v>
          </cell>
          <cell r="E64">
            <v>-742.9</v>
          </cell>
          <cell r="F64">
            <v>-2204.7399999999998</v>
          </cell>
        </row>
        <row r="65">
          <cell r="A65" t="str">
            <v>4307010103</v>
          </cell>
          <cell r="B65" t="str">
            <v>TR-รับงบบุคลากร</v>
          </cell>
          <cell r="C65">
            <v>-127540</v>
          </cell>
          <cell r="D65">
            <v>0</v>
          </cell>
          <cell r="E65">
            <v>-63770</v>
          </cell>
          <cell r="F65">
            <v>-191310</v>
          </cell>
        </row>
        <row r="66">
          <cell r="A66" t="str">
            <v>4307010105</v>
          </cell>
          <cell r="B66" t="str">
            <v>TR-รับงบดำเนินงาน</v>
          </cell>
          <cell r="C66">
            <v>-269183.68</v>
          </cell>
          <cell r="D66">
            <v>900</v>
          </cell>
          <cell r="E66">
            <v>-248883.85</v>
          </cell>
          <cell r="F66">
            <v>-517167.53</v>
          </cell>
        </row>
        <row r="67">
          <cell r="A67" t="str">
            <v>4307010108</v>
          </cell>
          <cell r="B67" t="str">
            <v>TR-รับงบกลาง</v>
          </cell>
          <cell r="C67">
            <v>-15294</v>
          </cell>
          <cell r="D67">
            <v>0</v>
          </cell>
          <cell r="E67">
            <v>-9700</v>
          </cell>
          <cell r="F67">
            <v>-24994</v>
          </cell>
        </row>
        <row r="68">
          <cell r="A68" t="str">
            <v>4308010101</v>
          </cell>
          <cell r="B68" t="str">
            <v>TR-สรก.รับเงินนอก</v>
          </cell>
          <cell r="C68">
            <v>-612579.4</v>
          </cell>
          <cell r="D68">
            <v>29911.4</v>
          </cell>
          <cell r="E68">
            <v>-1479454.48</v>
          </cell>
          <cell r="F68">
            <v>-2062122.48</v>
          </cell>
        </row>
        <row r="69">
          <cell r="A69" t="str">
            <v>4308010105</v>
          </cell>
          <cell r="B69" t="str">
            <v>T/R-ปรับเงินฝากคลัง</v>
          </cell>
          <cell r="C69">
            <v>-673294.83</v>
          </cell>
          <cell r="D69">
            <v>0</v>
          </cell>
          <cell r="E69">
            <v>-181036.12</v>
          </cell>
          <cell r="F69">
            <v>-854330.95</v>
          </cell>
        </row>
        <row r="70">
          <cell r="A70" t="str">
            <v>5101010108</v>
          </cell>
          <cell r="B70" t="str">
            <v>ค่าล่วงเวลา</v>
          </cell>
          <cell r="C70">
            <v>750</v>
          </cell>
          <cell r="D70">
            <v>0</v>
          </cell>
          <cell r="E70">
            <v>0</v>
          </cell>
          <cell r="F70">
            <v>750</v>
          </cell>
        </row>
        <row r="71">
          <cell r="A71" t="str">
            <v>5101010115</v>
          </cell>
          <cell r="B71" t="str">
            <v>ค่าตอบแทนพนง.ราชการ</v>
          </cell>
          <cell r="C71">
            <v>127540</v>
          </cell>
          <cell r="D71">
            <v>63770</v>
          </cell>
          <cell r="E71">
            <v>0</v>
          </cell>
          <cell r="F71">
            <v>191310</v>
          </cell>
        </row>
        <row r="72">
          <cell r="A72" t="str">
            <v>5101020106</v>
          </cell>
          <cell r="B72" t="str">
            <v>เงินสมทบปปส.-Rel</v>
          </cell>
          <cell r="C72">
            <v>4500</v>
          </cell>
          <cell r="D72">
            <v>2250</v>
          </cell>
          <cell r="E72">
            <v>0</v>
          </cell>
          <cell r="F72">
            <v>6750</v>
          </cell>
        </row>
        <row r="73">
          <cell r="A73" t="str">
            <v>5101020108</v>
          </cell>
          <cell r="B73" t="str">
            <v>ค่าเช่าบ้าน</v>
          </cell>
          <cell r="C73">
            <v>116000</v>
          </cell>
          <cell r="D73">
            <v>58000</v>
          </cell>
          <cell r="E73">
            <v>0</v>
          </cell>
          <cell r="F73">
            <v>174000</v>
          </cell>
        </row>
        <row r="74">
          <cell r="A74" t="str">
            <v>5101030101</v>
          </cell>
          <cell r="B74" t="str">
            <v>เงินช่วยการศึกษาบุตร</v>
          </cell>
          <cell r="C74">
            <v>2044</v>
          </cell>
          <cell r="D74">
            <v>2000</v>
          </cell>
          <cell r="E74">
            <v>0</v>
          </cell>
          <cell r="F74">
            <v>4044</v>
          </cell>
        </row>
        <row r="75">
          <cell r="A75" t="str">
            <v>5101030205</v>
          </cell>
          <cell r="B75" t="str">
            <v>ค่ารักษา-นอก-รพ.รัฐ</v>
          </cell>
          <cell r="C75">
            <v>450</v>
          </cell>
          <cell r="D75">
            <v>500</v>
          </cell>
          <cell r="E75">
            <v>0</v>
          </cell>
          <cell r="F75">
            <v>950</v>
          </cell>
        </row>
        <row r="76">
          <cell r="A76" t="str">
            <v>5101040202</v>
          </cell>
          <cell r="B76" t="str">
            <v>เงินช่วยการศึกษาบุตร</v>
          </cell>
          <cell r="C76">
            <v>12800</v>
          </cell>
          <cell r="D76">
            <v>7200</v>
          </cell>
          <cell r="E76">
            <v>0</v>
          </cell>
          <cell r="F76">
            <v>20000</v>
          </cell>
        </row>
        <row r="77">
          <cell r="A77" t="str">
            <v>5102030199</v>
          </cell>
          <cell r="B77" t="str">
            <v>คชจ.ฝึกอบรม-ภายนอก</v>
          </cell>
          <cell r="C77">
            <v>0</v>
          </cell>
          <cell r="D77">
            <v>17455</v>
          </cell>
          <cell r="E77">
            <v>0</v>
          </cell>
          <cell r="F77">
            <v>17455</v>
          </cell>
        </row>
        <row r="78">
          <cell r="A78" t="str">
            <v>5103010102</v>
          </cell>
          <cell r="B78" t="str">
            <v>ค่าเบี้ยเลี้ยง</v>
          </cell>
          <cell r="C78">
            <v>13040</v>
          </cell>
          <cell r="D78">
            <v>1440</v>
          </cell>
          <cell r="E78">
            <v>0</v>
          </cell>
          <cell r="F78">
            <v>14480</v>
          </cell>
        </row>
        <row r="79">
          <cell r="A79" t="str">
            <v>5103010103</v>
          </cell>
          <cell r="B79" t="str">
            <v>ค่าที่พัก</v>
          </cell>
          <cell r="C79">
            <v>11460</v>
          </cell>
          <cell r="D79">
            <v>0</v>
          </cell>
          <cell r="E79">
            <v>0</v>
          </cell>
          <cell r="F79">
            <v>11460</v>
          </cell>
        </row>
        <row r="80">
          <cell r="A80" t="str">
            <v>5103010199</v>
          </cell>
          <cell r="B80" t="str">
            <v>คชจ.เดินทางภายในปท.</v>
          </cell>
          <cell r="C80">
            <v>33629</v>
          </cell>
          <cell r="D80">
            <v>6320</v>
          </cell>
          <cell r="E80">
            <v>0</v>
          </cell>
          <cell r="F80">
            <v>39949</v>
          </cell>
        </row>
        <row r="81">
          <cell r="A81" t="str">
            <v>5104010104</v>
          </cell>
          <cell r="B81" t="str">
            <v>ค่าวัสดุ</v>
          </cell>
          <cell r="C81">
            <v>5000</v>
          </cell>
          <cell r="D81">
            <v>8994</v>
          </cell>
          <cell r="E81">
            <v>0</v>
          </cell>
          <cell r="F81">
            <v>13994</v>
          </cell>
        </row>
        <row r="82">
          <cell r="A82" t="str">
            <v>5104010107</v>
          </cell>
          <cell r="B82" t="str">
            <v>ค่าซ่อมแซม&amp;บำรุงฯ</v>
          </cell>
          <cell r="C82">
            <v>0</v>
          </cell>
          <cell r="D82">
            <v>22020.6</v>
          </cell>
          <cell r="E82">
            <v>0</v>
          </cell>
          <cell r="F82">
            <v>22020.6</v>
          </cell>
        </row>
        <row r="83">
          <cell r="A83" t="str">
            <v>5104010110</v>
          </cell>
          <cell r="B83" t="str">
            <v>ค่าเชื้อเพลิง</v>
          </cell>
          <cell r="C83">
            <v>0</v>
          </cell>
          <cell r="D83">
            <v>10540</v>
          </cell>
          <cell r="E83">
            <v>0</v>
          </cell>
          <cell r="F83">
            <v>10540</v>
          </cell>
        </row>
        <row r="84">
          <cell r="A84" t="str">
            <v>5104010112</v>
          </cell>
          <cell r="B84" t="str">
            <v>ค/จเหมาบริการ-ภายนอก</v>
          </cell>
          <cell r="C84">
            <v>34500</v>
          </cell>
          <cell r="D84">
            <v>104953.32</v>
          </cell>
          <cell r="E84">
            <v>-900</v>
          </cell>
          <cell r="F84">
            <v>138553.32</v>
          </cell>
        </row>
        <row r="85">
          <cell r="A85" t="str">
            <v>5104010113</v>
          </cell>
          <cell r="B85" t="str">
            <v>ค/จเหมาบริการ-รัฐ</v>
          </cell>
          <cell r="C85">
            <v>30</v>
          </cell>
          <cell r="D85">
            <v>30</v>
          </cell>
          <cell r="E85">
            <v>0</v>
          </cell>
          <cell r="F85">
            <v>60</v>
          </cell>
        </row>
        <row r="86">
          <cell r="A86" t="str">
            <v>5104020101</v>
          </cell>
          <cell r="B86" t="str">
            <v>ค่าไฟฟ้า</v>
          </cell>
          <cell r="C86">
            <v>19190.689999999999</v>
          </cell>
          <cell r="D86">
            <v>0</v>
          </cell>
          <cell r="E86">
            <v>-1965.29</v>
          </cell>
          <cell r="F86">
            <v>17225.400000000001</v>
          </cell>
        </row>
        <row r="87">
          <cell r="A87" t="str">
            <v>5104020103</v>
          </cell>
          <cell r="B87" t="str">
            <v>ค่าประปา&amp;น้ำบาดาล</v>
          </cell>
          <cell r="C87">
            <v>2110.58</v>
          </cell>
          <cell r="D87">
            <v>1205.25</v>
          </cell>
          <cell r="E87">
            <v>0</v>
          </cell>
          <cell r="F87">
            <v>3315.83</v>
          </cell>
        </row>
        <row r="88">
          <cell r="A88" t="str">
            <v>5104020105</v>
          </cell>
          <cell r="B88" t="str">
            <v>ค่าโทรศัพท์</v>
          </cell>
          <cell r="C88">
            <v>868.84</v>
          </cell>
          <cell r="D88">
            <v>1523.68</v>
          </cell>
          <cell r="E88">
            <v>0</v>
          </cell>
          <cell r="F88">
            <v>2392.52</v>
          </cell>
        </row>
        <row r="89">
          <cell r="A89" t="str">
            <v>5104020106</v>
          </cell>
          <cell r="B89" t="str">
            <v>ค่าสื่อสาร&amp;โทรคมนาคม</v>
          </cell>
          <cell r="C89">
            <v>5136</v>
          </cell>
          <cell r="D89">
            <v>1284</v>
          </cell>
          <cell r="E89">
            <v>0</v>
          </cell>
          <cell r="F89">
            <v>6420</v>
          </cell>
        </row>
        <row r="90">
          <cell r="A90" t="str">
            <v>5104020107</v>
          </cell>
          <cell r="B90" t="str">
            <v>ค่าบริการไปรษณีย์</v>
          </cell>
          <cell r="C90">
            <v>2830</v>
          </cell>
          <cell r="D90">
            <v>5488</v>
          </cell>
          <cell r="E90">
            <v>0</v>
          </cell>
          <cell r="F90">
            <v>8318</v>
          </cell>
        </row>
        <row r="91">
          <cell r="A91" t="str">
            <v>5104030212</v>
          </cell>
          <cell r="B91" t="str">
            <v>ค่าเช่าเบ็ดเตล็ด-นอก</v>
          </cell>
          <cell r="C91">
            <v>8000</v>
          </cell>
          <cell r="D91">
            <v>4000</v>
          </cell>
          <cell r="E91">
            <v>0</v>
          </cell>
          <cell r="F91">
            <v>12000</v>
          </cell>
        </row>
        <row r="92">
          <cell r="A92" t="str">
            <v>5104030218</v>
          </cell>
          <cell r="B92" t="str">
            <v>คชจผลัดส่งร/ดแผ่นดิน</v>
          </cell>
          <cell r="C92">
            <v>150</v>
          </cell>
          <cell r="D92">
            <v>0</v>
          </cell>
          <cell r="E92">
            <v>0</v>
          </cell>
          <cell r="F92">
            <v>150</v>
          </cell>
        </row>
        <row r="93">
          <cell r="A93" t="str">
            <v>5105010103</v>
          </cell>
          <cell r="B93" t="str">
            <v>ค่าเสื่อม-อาคารสนง.</v>
          </cell>
          <cell r="C93">
            <v>47173.74</v>
          </cell>
          <cell r="D93">
            <v>23973.54</v>
          </cell>
          <cell r="E93">
            <v>0</v>
          </cell>
          <cell r="F93">
            <v>71147.28</v>
          </cell>
        </row>
        <row r="94">
          <cell r="A94" t="str">
            <v>5105010105</v>
          </cell>
          <cell r="B94" t="str">
            <v>ค่าเสื่อม-อาคารอื่น</v>
          </cell>
          <cell r="C94">
            <v>9939.18</v>
          </cell>
          <cell r="D94">
            <v>5051.04</v>
          </cell>
          <cell r="E94">
            <v>0</v>
          </cell>
          <cell r="F94">
            <v>14990.22</v>
          </cell>
        </row>
        <row r="95">
          <cell r="A95" t="str">
            <v>5105010107</v>
          </cell>
          <cell r="B95" t="str">
            <v>ค่าเสื่อม-สิ่งปลูกฯ</v>
          </cell>
          <cell r="C95">
            <v>37618.730000000003</v>
          </cell>
          <cell r="D95">
            <v>19117.72</v>
          </cell>
          <cell r="E95">
            <v>0</v>
          </cell>
          <cell r="F95">
            <v>56736.45</v>
          </cell>
        </row>
        <row r="96">
          <cell r="A96" t="str">
            <v>5105010109</v>
          </cell>
          <cell r="B96" t="str">
            <v>ค่าเสื่อม-ค.สนง.</v>
          </cell>
          <cell r="C96">
            <v>9742.92</v>
          </cell>
          <cell r="D96">
            <v>4951.25</v>
          </cell>
          <cell r="E96">
            <v>0</v>
          </cell>
          <cell r="F96">
            <v>14694.17</v>
          </cell>
        </row>
        <row r="97">
          <cell r="A97" t="str">
            <v>5105010111</v>
          </cell>
          <cell r="B97" t="str">
            <v>ค่าเสื่อม-ค.ยานพาหนะ</v>
          </cell>
          <cell r="C97">
            <v>98086.93</v>
          </cell>
          <cell r="D97">
            <v>49847.46</v>
          </cell>
          <cell r="E97">
            <v>0</v>
          </cell>
          <cell r="F97">
            <v>147934.39000000001</v>
          </cell>
        </row>
        <row r="98">
          <cell r="A98" t="str">
            <v>5105010113</v>
          </cell>
          <cell r="B98" t="str">
            <v>ค่าเสื่อม-ค.ไฟฟ้า</v>
          </cell>
          <cell r="C98">
            <v>4674.45</v>
          </cell>
          <cell r="D98">
            <v>2375.52</v>
          </cell>
          <cell r="E98">
            <v>0</v>
          </cell>
          <cell r="F98">
            <v>7049.97</v>
          </cell>
        </row>
        <row r="99">
          <cell r="A99" t="str">
            <v>5105010115</v>
          </cell>
          <cell r="B99" t="str">
            <v>ค่าเสื่อม-ค.โฆษณา</v>
          </cell>
          <cell r="C99">
            <v>1148.71</v>
          </cell>
          <cell r="D99">
            <v>583.77</v>
          </cell>
          <cell r="E99">
            <v>0</v>
          </cell>
          <cell r="F99">
            <v>1732.48</v>
          </cell>
        </row>
        <row r="100">
          <cell r="A100" t="str">
            <v>5105010117</v>
          </cell>
          <cell r="B100" t="str">
            <v>ค่าเสื่อม-ค.เกษตร</v>
          </cell>
          <cell r="C100">
            <v>1400.76</v>
          </cell>
          <cell r="D100">
            <v>711.86</v>
          </cell>
          <cell r="E100">
            <v>0</v>
          </cell>
          <cell r="F100">
            <v>2112.62</v>
          </cell>
        </row>
        <row r="101">
          <cell r="A101" t="str">
            <v>5105010123</v>
          </cell>
          <cell r="B101" t="str">
            <v>ค่าเสื่อม-ค.สำรวจ</v>
          </cell>
          <cell r="C101">
            <v>83.33</v>
          </cell>
          <cell r="D101">
            <v>42.35</v>
          </cell>
          <cell r="E101">
            <v>0</v>
          </cell>
          <cell r="F101">
            <v>125.68</v>
          </cell>
        </row>
        <row r="102">
          <cell r="A102" t="str">
            <v>5105010127</v>
          </cell>
          <cell r="B102" t="str">
            <v>ค่าเสื่อม-ค.คอมฯ</v>
          </cell>
          <cell r="C102">
            <v>21135.38</v>
          </cell>
          <cell r="D102">
            <v>10740.96</v>
          </cell>
          <cell r="E102">
            <v>0</v>
          </cell>
          <cell r="F102">
            <v>31876.34</v>
          </cell>
        </row>
        <row r="103">
          <cell r="A103" t="str">
            <v>5209010112</v>
          </cell>
          <cell r="B103" t="str">
            <v>T/Eเบิกเกินส่งคืน</v>
          </cell>
          <cell r="C103">
            <v>0</v>
          </cell>
          <cell r="D103">
            <v>3465.29</v>
          </cell>
          <cell r="E103">
            <v>0</v>
          </cell>
          <cell r="F103">
            <v>3465.29</v>
          </cell>
        </row>
        <row r="104">
          <cell r="A104" t="str">
            <v>5210010102</v>
          </cell>
          <cell r="B104" t="str">
            <v>T/E-โอนเงินให้สรก.</v>
          </cell>
          <cell r="C104">
            <v>673294.83</v>
          </cell>
          <cell r="D104">
            <v>181036.12</v>
          </cell>
          <cell r="E104">
            <v>0</v>
          </cell>
          <cell r="F104">
            <v>854330.95</v>
          </cell>
        </row>
        <row r="105">
          <cell r="A105" t="str">
            <v>5210010103</v>
          </cell>
          <cell r="B105" t="str">
            <v>T/E-โอนร/ดผ/ดให้บก.</v>
          </cell>
          <cell r="C105">
            <v>157</v>
          </cell>
          <cell r="D105">
            <v>0</v>
          </cell>
          <cell r="E105">
            <v>0</v>
          </cell>
          <cell r="F105">
            <v>157</v>
          </cell>
        </row>
        <row r="106">
          <cell r="A106" t="str">
            <v>5210010105</v>
          </cell>
          <cell r="B106" t="str">
            <v>T/E-ปรับเงินฝากคลัง</v>
          </cell>
          <cell r="C106">
            <v>612579.4</v>
          </cell>
          <cell r="D106">
            <v>1479454.48</v>
          </cell>
          <cell r="E106">
            <v>-29911.4</v>
          </cell>
          <cell r="F106">
            <v>2062122.48</v>
          </cell>
        </row>
        <row r="107">
          <cell r="A107" t="str">
            <v>รวมรหัสหน่วยเบิกจ่าย 0701300067</v>
          </cell>
          <cell r="C107">
            <v>0</v>
          </cell>
          <cell r="D107">
            <v>9486480.1999999993</v>
          </cell>
          <cell r="E107">
            <v>-9486480.1999999993</v>
          </cell>
          <cell r="F107">
            <v>0</v>
          </cell>
        </row>
        <row r="109">
          <cell r="C109" t="str">
            <v>ขอรับรองว่าถูกต้อง</v>
          </cell>
        </row>
        <row r="114">
          <cell r="C114" t="str">
            <v>ปฏิรูปที่ดินจังหวัดนครศรีธรรมราช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F114"/>
  <sheetViews>
    <sheetView workbookViewId="0">
      <selection activeCell="H13" sqref="H13"/>
    </sheetView>
  </sheetViews>
  <sheetFormatPr defaultRowHeight="24" x14ac:dyDescent="0.55000000000000004"/>
  <cols>
    <col min="1" max="1" width="18.75" style="62" customWidth="1"/>
    <col min="2" max="2" width="22.125" style="62" customWidth="1"/>
    <col min="3" max="6" width="13.625" style="66" customWidth="1"/>
    <col min="7" max="256" width="9" style="62"/>
    <col min="257" max="257" width="18.75" style="62" customWidth="1"/>
    <col min="258" max="258" width="22.125" style="62" customWidth="1"/>
    <col min="259" max="262" width="13.625" style="62" customWidth="1"/>
    <col min="263" max="512" width="9" style="62"/>
    <col min="513" max="513" width="18.75" style="62" customWidth="1"/>
    <col min="514" max="514" width="22.125" style="62" customWidth="1"/>
    <col min="515" max="518" width="13.625" style="62" customWidth="1"/>
    <col min="519" max="768" width="9" style="62"/>
    <col min="769" max="769" width="18.75" style="62" customWidth="1"/>
    <col min="770" max="770" width="22.125" style="62" customWidth="1"/>
    <col min="771" max="774" width="13.625" style="62" customWidth="1"/>
    <col min="775" max="1024" width="9" style="62"/>
    <col min="1025" max="1025" width="18.75" style="62" customWidth="1"/>
    <col min="1026" max="1026" width="22.125" style="62" customWidth="1"/>
    <col min="1027" max="1030" width="13.625" style="62" customWidth="1"/>
    <col min="1031" max="1280" width="9" style="62"/>
    <col min="1281" max="1281" width="18.75" style="62" customWidth="1"/>
    <col min="1282" max="1282" width="22.125" style="62" customWidth="1"/>
    <col min="1283" max="1286" width="13.625" style="62" customWidth="1"/>
    <col min="1287" max="1536" width="9" style="62"/>
    <col min="1537" max="1537" width="18.75" style="62" customWidth="1"/>
    <col min="1538" max="1538" width="22.125" style="62" customWidth="1"/>
    <col min="1539" max="1542" width="13.625" style="62" customWidth="1"/>
    <col min="1543" max="1792" width="9" style="62"/>
    <col min="1793" max="1793" width="18.75" style="62" customWidth="1"/>
    <col min="1794" max="1794" width="22.125" style="62" customWidth="1"/>
    <col min="1795" max="1798" width="13.625" style="62" customWidth="1"/>
    <col min="1799" max="2048" width="9" style="62"/>
    <col min="2049" max="2049" width="18.75" style="62" customWidth="1"/>
    <col min="2050" max="2050" width="22.125" style="62" customWidth="1"/>
    <col min="2051" max="2054" width="13.625" style="62" customWidth="1"/>
    <col min="2055" max="2304" width="9" style="62"/>
    <col min="2305" max="2305" width="18.75" style="62" customWidth="1"/>
    <col min="2306" max="2306" width="22.125" style="62" customWidth="1"/>
    <col min="2307" max="2310" width="13.625" style="62" customWidth="1"/>
    <col min="2311" max="2560" width="9" style="62"/>
    <col min="2561" max="2561" width="18.75" style="62" customWidth="1"/>
    <col min="2562" max="2562" width="22.125" style="62" customWidth="1"/>
    <col min="2563" max="2566" width="13.625" style="62" customWidth="1"/>
    <col min="2567" max="2816" width="9" style="62"/>
    <col min="2817" max="2817" width="18.75" style="62" customWidth="1"/>
    <col min="2818" max="2818" width="22.125" style="62" customWidth="1"/>
    <col min="2819" max="2822" width="13.625" style="62" customWidth="1"/>
    <col min="2823" max="3072" width="9" style="62"/>
    <col min="3073" max="3073" width="18.75" style="62" customWidth="1"/>
    <col min="3074" max="3074" width="22.125" style="62" customWidth="1"/>
    <col min="3075" max="3078" width="13.625" style="62" customWidth="1"/>
    <col min="3079" max="3328" width="9" style="62"/>
    <col min="3329" max="3329" width="18.75" style="62" customWidth="1"/>
    <col min="3330" max="3330" width="22.125" style="62" customWidth="1"/>
    <col min="3331" max="3334" width="13.625" style="62" customWidth="1"/>
    <col min="3335" max="3584" width="9" style="62"/>
    <col min="3585" max="3585" width="18.75" style="62" customWidth="1"/>
    <col min="3586" max="3586" width="22.125" style="62" customWidth="1"/>
    <col min="3587" max="3590" width="13.625" style="62" customWidth="1"/>
    <col min="3591" max="3840" width="9" style="62"/>
    <col min="3841" max="3841" width="18.75" style="62" customWidth="1"/>
    <col min="3842" max="3842" width="22.125" style="62" customWidth="1"/>
    <col min="3843" max="3846" width="13.625" style="62" customWidth="1"/>
    <col min="3847" max="4096" width="9" style="62"/>
    <col min="4097" max="4097" width="18.75" style="62" customWidth="1"/>
    <col min="4098" max="4098" width="22.125" style="62" customWidth="1"/>
    <col min="4099" max="4102" width="13.625" style="62" customWidth="1"/>
    <col min="4103" max="4352" width="9" style="62"/>
    <col min="4353" max="4353" width="18.75" style="62" customWidth="1"/>
    <col min="4354" max="4354" width="22.125" style="62" customWidth="1"/>
    <col min="4355" max="4358" width="13.625" style="62" customWidth="1"/>
    <col min="4359" max="4608" width="9" style="62"/>
    <col min="4609" max="4609" width="18.75" style="62" customWidth="1"/>
    <col min="4610" max="4610" width="22.125" style="62" customWidth="1"/>
    <col min="4611" max="4614" width="13.625" style="62" customWidth="1"/>
    <col min="4615" max="4864" width="9" style="62"/>
    <col min="4865" max="4865" width="18.75" style="62" customWidth="1"/>
    <col min="4866" max="4866" width="22.125" style="62" customWidth="1"/>
    <col min="4867" max="4870" width="13.625" style="62" customWidth="1"/>
    <col min="4871" max="5120" width="9" style="62"/>
    <col min="5121" max="5121" width="18.75" style="62" customWidth="1"/>
    <col min="5122" max="5122" width="22.125" style="62" customWidth="1"/>
    <col min="5123" max="5126" width="13.625" style="62" customWidth="1"/>
    <col min="5127" max="5376" width="9" style="62"/>
    <col min="5377" max="5377" width="18.75" style="62" customWidth="1"/>
    <col min="5378" max="5378" width="22.125" style="62" customWidth="1"/>
    <col min="5379" max="5382" width="13.625" style="62" customWidth="1"/>
    <col min="5383" max="5632" width="9" style="62"/>
    <col min="5633" max="5633" width="18.75" style="62" customWidth="1"/>
    <col min="5634" max="5634" width="22.125" style="62" customWidth="1"/>
    <col min="5635" max="5638" width="13.625" style="62" customWidth="1"/>
    <col min="5639" max="5888" width="9" style="62"/>
    <col min="5889" max="5889" width="18.75" style="62" customWidth="1"/>
    <col min="5890" max="5890" width="22.125" style="62" customWidth="1"/>
    <col min="5891" max="5894" width="13.625" style="62" customWidth="1"/>
    <col min="5895" max="6144" width="9" style="62"/>
    <col min="6145" max="6145" width="18.75" style="62" customWidth="1"/>
    <col min="6146" max="6146" width="22.125" style="62" customWidth="1"/>
    <col min="6147" max="6150" width="13.625" style="62" customWidth="1"/>
    <col min="6151" max="6400" width="9" style="62"/>
    <col min="6401" max="6401" width="18.75" style="62" customWidth="1"/>
    <col min="6402" max="6402" width="22.125" style="62" customWidth="1"/>
    <col min="6403" max="6406" width="13.625" style="62" customWidth="1"/>
    <col min="6407" max="6656" width="9" style="62"/>
    <col min="6657" max="6657" width="18.75" style="62" customWidth="1"/>
    <col min="6658" max="6658" width="22.125" style="62" customWidth="1"/>
    <col min="6659" max="6662" width="13.625" style="62" customWidth="1"/>
    <col min="6663" max="6912" width="9" style="62"/>
    <col min="6913" max="6913" width="18.75" style="62" customWidth="1"/>
    <col min="6914" max="6914" width="22.125" style="62" customWidth="1"/>
    <col min="6915" max="6918" width="13.625" style="62" customWidth="1"/>
    <col min="6919" max="7168" width="9" style="62"/>
    <col min="7169" max="7169" width="18.75" style="62" customWidth="1"/>
    <col min="7170" max="7170" width="22.125" style="62" customWidth="1"/>
    <col min="7171" max="7174" width="13.625" style="62" customWidth="1"/>
    <col min="7175" max="7424" width="9" style="62"/>
    <col min="7425" max="7425" width="18.75" style="62" customWidth="1"/>
    <col min="7426" max="7426" width="22.125" style="62" customWidth="1"/>
    <col min="7427" max="7430" width="13.625" style="62" customWidth="1"/>
    <col min="7431" max="7680" width="9" style="62"/>
    <col min="7681" max="7681" width="18.75" style="62" customWidth="1"/>
    <col min="7682" max="7682" width="22.125" style="62" customWidth="1"/>
    <col min="7683" max="7686" width="13.625" style="62" customWidth="1"/>
    <col min="7687" max="7936" width="9" style="62"/>
    <col min="7937" max="7937" width="18.75" style="62" customWidth="1"/>
    <col min="7938" max="7938" width="22.125" style="62" customWidth="1"/>
    <col min="7939" max="7942" width="13.625" style="62" customWidth="1"/>
    <col min="7943" max="8192" width="9" style="62"/>
    <col min="8193" max="8193" width="18.75" style="62" customWidth="1"/>
    <col min="8194" max="8194" width="22.125" style="62" customWidth="1"/>
    <col min="8195" max="8198" width="13.625" style="62" customWidth="1"/>
    <col min="8199" max="8448" width="9" style="62"/>
    <col min="8449" max="8449" width="18.75" style="62" customWidth="1"/>
    <col min="8450" max="8450" width="22.125" style="62" customWidth="1"/>
    <col min="8451" max="8454" width="13.625" style="62" customWidth="1"/>
    <col min="8455" max="8704" width="9" style="62"/>
    <col min="8705" max="8705" width="18.75" style="62" customWidth="1"/>
    <col min="8706" max="8706" width="22.125" style="62" customWidth="1"/>
    <col min="8707" max="8710" width="13.625" style="62" customWidth="1"/>
    <col min="8711" max="8960" width="9" style="62"/>
    <col min="8961" max="8961" width="18.75" style="62" customWidth="1"/>
    <col min="8962" max="8962" width="22.125" style="62" customWidth="1"/>
    <col min="8963" max="8966" width="13.625" style="62" customWidth="1"/>
    <col min="8967" max="9216" width="9" style="62"/>
    <col min="9217" max="9217" width="18.75" style="62" customWidth="1"/>
    <col min="9218" max="9218" width="22.125" style="62" customWidth="1"/>
    <col min="9219" max="9222" width="13.625" style="62" customWidth="1"/>
    <col min="9223" max="9472" width="9" style="62"/>
    <col min="9473" max="9473" width="18.75" style="62" customWidth="1"/>
    <col min="9474" max="9474" width="22.125" style="62" customWidth="1"/>
    <col min="9475" max="9478" width="13.625" style="62" customWidth="1"/>
    <col min="9479" max="9728" width="9" style="62"/>
    <col min="9729" max="9729" width="18.75" style="62" customWidth="1"/>
    <col min="9730" max="9730" width="22.125" style="62" customWidth="1"/>
    <col min="9731" max="9734" width="13.625" style="62" customWidth="1"/>
    <col min="9735" max="9984" width="9" style="62"/>
    <col min="9985" max="9985" width="18.75" style="62" customWidth="1"/>
    <col min="9986" max="9986" width="22.125" style="62" customWidth="1"/>
    <col min="9987" max="9990" width="13.625" style="62" customWidth="1"/>
    <col min="9991" max="10240" width="9" style="62"/>
    <col min="10241" max="10241" width="18.75" style="62" customWidth="1"/>
    <col min="10242" max="10242" width="22.125" style="62" customWidth="1"/>
    <col min="10243" max="10246" width="13.625" style="62" customWidth="1"/>
    <col min="10247" max="10496" width="9" style="62"/>
    <col min="10497" max="10497" width="18.75" style="62" customWidth="1"/>
    <col min="10498" max="10498" width="22.125" style="62" customWidth="1"/>
    <col min="10499" max="10502" width="13.625" style="62" customWidth="1"/>
    <col min="10503" max="10752" width="9" style="62"/>
    <col min="10753" max="10753" width="18.75" style="62" customWidth="1"/>
    <col min="10754" max="10754" width="22.125" style="62" customWidth="1"/>
    <col min="10755" max="10758" width="13.625" style="62" customWidth="1"/>
    <col min="10759" max="11008" width="9" style="62"/>
    <col min="11009" max="11009" width="18.75" style="62" customWidth="1"/>
    <col min="11010" max="11010" width="22.125" style="62" customWidth="1"/>
    <col min="11011" max="11014" width="13.625" style="62" customWidth="1"/>
    <col min="11015" max="11264" width="9" style="62"/>
    <col min="11265" max="11265" width="18.75" style="62" customWidth="1"/>
    <col min="11266" max="11266" width="22.125" style="62" customWidth="1"/>
    <col min="11267" max="11270" width="13.625" style="62" customWidth="1"/>
    <col min="11271" max="11520" width="9" style="62"/>
    <col min="11521" max="11521" width="18.75" style="62" customWidth="1"/>
    <col min="11522" max="11522" width="22.125" style="62" customWidth="1"/>
    <col min="11523" max="11526" width="13.625" style="62" customWidth="1"/>
    <col min="11527" max="11776" width="9" style="62"/>
    <col min="11777" max="11777" width="18.75" style="62" customWidth="1"/>
    <col min="11778" max="11778" width="22.125" style="62" customWidth="1"/>
    <col min="11779" max="11782" width="13.625" style="62" customWidth="1"/>
    <col min="11783" max="12032" width="9" style="62"/>
    <col min="12033" max="12033" width="18.75" style="62" customWidth="1"/>
    <col min="12034" max="12034" width="22.125" style="62" customWidth="1"/>
    <col min="12035" max="12038" width="13.625" style="62" customWidth="1"/>
    <col min="12039" max="12288" width="9" style="62"/>
    <col min="12289" max="12289" width="18.75" style="62" customWidth="1"/>
    <col min="12290" max="12290" width="22.125" style="62" customWidth="1"/>
    <col min="12291" max="12294" width="13.625" style="62" customWidth="1"/>
    <col min="12295" max="12544" width="9" style="62"/>
    <col min="12545" max="12545" width="18.75" style="62" customWidth="1"/>
    <col min="12546" max="12546" width="22.125" style="62" customWidth="1"/>
    <col min="12547" max="12550" width="13.625" style="62" customWidth="1"/>
    <col min="12551" max="12800" width="9" style="62"/>
    <col min="12801" max="12801" width="18.75" style="62" customWidth="1"/>
    <col min="12802" max="12802" width="22.125" style="62" customWidth="1"/>
    <col min="12803" max="12806" width="13.625" style="62" customWidth="1"/>
    <col min="12807" max="13056" width="9" style="62"/>
    <col min="13057" max="13057" width="18.75" style="62" customWidth="1"/>
    <col min="13058" max="13058" width="22.125" style="62" customWidth="1"/>
    <col min="13059" max="13062" width="13.625" style="62" customWidth="1"/>
    <col min="13063" max="13312" width="9" style="62"/>
    <col min="13313" max="13313" width="18.75" style="62" customWidth="1"/>
    <col min="13314" max="13314" width="22.125" style="62" customWidth="1"/>
    <col min="13315" max="13318" width="13.625" style="62" customWidth="1"/>
    <col min="13319" max="13568" width="9" style="62"/>
    <col min="13569" max="13569" width="18.75" style="62" customWidth="1"/>
    <col min="13570" max="13570" width="22.125" style="62" customWidth="1"/>
    <col min="13571" max="13574" width="13.625" style="62" customWidth="1"/>
    <col min="13575" max="13824" width="9" style="62"/>
    <col min="13825" max="13825" width="18.75" style="62" customWidth="1"/>
    <col min="13826" max="13826" width="22.125" style="62" customWidth="1"/>
    <col min="13827" max="13830" width="13.625" style="62" customWidth="1"/>
    <col min="13831" max="14080" width="9" style="62"/>
    <col min="14081" max="14081" width="18.75" style="62" customWidth="1"/>
    <col min="14082" max="14082" width="22.125" style="62" customWidth="1"/>
    <col min="14083" max="14086" width="13.625" style="62" customWidth="1"/>
    <col min="14087" max="14336" width="9" style="62"/>
    <col min="14337" max="14337" width="18.75" style="62" customWidth="1"/>
    <col min="14338" max="14338" width="22.125" style="62" customWidth="1"/>
    <col min="14339" max="14342" width="13.625" style="62" customWidth="1"/>
    <col min="14343" max="14592" width="9" style="62"/>
    <col min="14593" max="14593" width="18.75" style="62" customWidth="1"/>
    <col min="14594" max="14594" width="22.125" style="62" customWidth="1"/>
    <col min="14595" max="14598" width="13.625" style="62" customWidth="1"/>
    <col min="14599" max="14848" width="9" style="62"/>
    <col min="14849" max="14849" width="18.75" style="62" customWidth="1"/>
    <col min="14850" max="14850" width="22.125" style="62" customWidth="1"/>
    <col min="14851" max="14854" width="13.625" style="62" customWidth="1"/>
    <col min="14855" max="15104" width="9" style="62"/>
    <col min="15105" max="15105" width="18.75" style="62" customWidth="1"/>
    <col min="15106" max="15106" width="22.125" style="62" customWidth="1"/>
    <col min="15107" max="15110" width="13.625" style="62" customWidth="1"/>
    <col min="15111" max="15360" width="9" style="62"/>
    <col min="15361" max="15361" width="18.75" style="62" customWidth="1"/>
    <col min="15362" max="15362" width="22.125" style="62" customWidth="1"/>
    <col min="15363" max="15366" width="13.625" style="62" customWidth="1"/>
    <col min="15367" max="15616" width="9" style="62"/>
    <col min="15617" max="15617" width="18.75" style="62" customWidth="1"/>
    <col min="15618" max="15618" width="22.125" style="62" customWidth="1"/>
    <col min="15619" max="15622" width="13.625" style="62" customWidth="1"/>
    <col min="15623" max="15872" width="9" style="62"/>
    <col min="15873" max="15873" width="18.75" style="62" customWidth="1"/>
    <col min="15874" max="15874" width="22.125" style="62" customWidth="1"/>
    <col min="15875" max="15878" width="13.625" style="62" customWidth="1"/>
    <col min="15879" max="16128" width="9" style="62"/>
    <col min="16129" max="16129" width="18.75" style="62" customWidth="1"/>
    <col min="16130" max="16130" width="22.125" style="62" customWidth="1"/>
    <col min="16131" max="16134" width="13.625" style="62" customWidth="1"/>
    <col min="16135" max="16384" width="9" style="62"/>
  </cols>
  <sheetData>
    <row r="1" spans="1:6" x14ac:dyDescent="0.55000000000000004">
      <c r="A1" s="203" t="str">
        <f>[1]ธ.ค.66!A1</f>
        <v>รายงานงบทดลองหน่วยเบิกจ่ายรายเดือน</v>
      </c>
      <c r="B1" s="203"/>
      <c r="C1" s="203"/>
      <c r="D1" s="203"/>
      <c r="E1" s="203"/>
      <c r="F1" s="203"/>
    </row>
    <row r="2" spans="1:6" x14ac:dyDescent="0.55000000000000004">
      <c r="A2" s="203" t="str">
        <f>[1]ธ.ค.66!A2</f>
        <v>รหัสหน่วยงาน 0713 สนง.ปฏิรูปที่ดินเพื่อเกษตรกรรม</v>
      </c>
      <c r="B2" s="203"/>
      <c r="C2" s="203"/>
      <c r="D2" s="203"/>
      <c r="E2" s="203"/>
      <c r="F2" s="203"/>
    </row>
    <row r="3" spans="1:6" x14ac:dyDescent="0.55000000000000004">
      <c r="A3" s="203" t="str">
        <f>[1]ธ.ค.66!A3</f>
        <v>รหัสหน่วยเบิกจ่าย 000000701300067 สำนักงานการปฏิรูปที่ดินจังหวัดนครศรีธรรมราช</v>
      </c>
      <c r="B3" s="203"/>
      <c r="C3" s="203"/>
      <c r="D3" s="203"/>
      <c r="E3" s="203"/>
      <c r="F3" s="203"/>
    </row>
    <row r="4" spans="1:6" x14ac:dyDescent="0.55000000000000004">
      <c r="A4" s="204" t="str">
        <f>[1]ธ.ค.66!A4</f>
        <v>ประจำงวด 3  ประจำปี 2567</v>
      </c>
      <c r="B4" s="204"/>
      <c r="C4" s="204"/>
      <c r="D4" s="204"/>
      <c r="E4" s="204"/>
      <c r="F4" s="204"/>
    </row>
    <row r="5" spans="1:6" ht="28.5" customHeight="1" x14ac:dyDescent="0.55000000000000004">
      <c r="A5" s="68" t="str">
        <f>[1]ธ.ค.66!A5</f>
        <v>รหัสบัญชีแยกประเภท</v>
      </c>
      <c r="B5" s="68" t="str">
        <f>[1]ธ.ค.66!B5</f>
        <v>ชื่อบัญชีแยกประเภท</v>
      </c>
      <c r="C5" s="68" t="str">
        <f>[1]ธ.ค.66!C5</f>
        <v>ยอดยกมา</v>
      </c>
      <c r="D5" s="68" t="str">
        <f>[1]ธ.ค.66!D5</f>
        <v>เดบิต</v>
      </c>
      <c r="E5" s="68" t="str">
        <f>[1]ธ.ค.66!E5</f>
        <v>เครดิต</v>
      </c>
      <c r="F5" s="68" t="str">
        <f>[1]ธ.ค.66!F5</f>
        <v>ยอดยกไป</v>
      </c>
    </row>
    <row r="6" spans="1:6" ht="21.75" customHeight="1" x14ac:dyDescent="0.55000000000000004">
      <c r="A6" s="69" t="str">
        <f>[1]ธ.ค.66!A6</f>
        <v>1101010101</v>
      </c>
      <c r="B6" s="70" t="str">
        <f>[1]ธ.ค.66!B6</f>
        <v>เงินสดในมือ</v>
      </c>
      <c r="C6" s="71">
        <f>[1]ธ.ค.66!C6</f>
        <v>0</v>
      </c>
      <c r="D6" s="72">
        <f>[1]ธ.ค.66!D6</f>
        <v>143518.54999999999</v>
      </c>
      <c r="E6" s="71">
        <f>[1]ธ.ค.66!E6</f>
        <v>-143518.54999999999</v>
      </c>
      <c r="F6" s="72">
        <f>[1]ธ.ค.66!F6</f>
        <v>0</v>
      </c>
    </row>
    <row r="7" spans="1:6" ht="21.75" customHeight="1" x14ac:dyDescent="0.55000000000000004">
      <c r="A7" s="73" t="str">
        <f>[1]ธ.ค.66!A7</f>
        <v>1101010104</v>
      </c>
      <c r="B7" s="55" t="str">
        <f>[1]ธ.ค.66!B7</f>
        <v>เงินทดรองราชการ</v>
      </c>
      <c r="C7" s="74">
        <f>[1]ธ.ค.66!C7</f>
        <v>25000</v>
      </c>
      <c r="D7" s="56">
        <f>[1]ธ.ค.66!D7</f>
        <v>0</v>
      </c>
      <c r="E7" s="74">
        <f>[1]ธ.ค.66!E7</f>
        <v>0</v>
      </c>
      <c r="F7" s="56">
        <f>[1]ธ.ค.66!F7</f>
        <v>25000</v>
      </c>
    </row>
    <row r="8" spans="1:6" ht="21.75" customHeight="1" x14ac:dyDescent="0.55000000000000004">
      <c r="A8" s="73" t="str">
        <f>[1]ธ.ค.66!A8</f>
        <v>1101010112</v>
      </c>
      <c r="B8" s="55" t="str">
        <f>[1]ธ.ค.66!B8</f>
        <v>พักเงินนำส่ง</v>
      </c>
      <c r="C8" s="74">
        <f>[1]ธ.ค.66!C8</f>
        <v>0</v>
      </c>
      <c r="D8" s="56">
        <f>[1]ธ.ค.66!D8</f>
        <v>185001.41</v>
      </c>
      <c r="E8" s="74">
        <f>[1]ธ.ค.66!E8</f>
        <v>-185001.41</v>
      </c>
      <c r="F8" s="56">
        <f>[1]ธ.ค.66!F8</f>
        <v>0</v>
      </c>
    </row>
    <row r="9" spans="1:6" ht="21.75" customHeight="1" x14ac:dyDescent="0.55000000000000004">
      <c r="A9" s="73" t="str">
        <f>[1]ธ.ค.66!A9</f>
        <v>1101010113</v>
      </c>
      <c r="B9" s="55" t="str">
        <f>[1]ธ.ค.66!B9</f>
        <v>พักรอ Clearing</v>
      </c>
      <c r="C9" s="75">
        <f>[1]ธ.ค.66!C9</f>
        <v>0</v>
      </c>
      <c r="D9" s="76">
        <f>[1]ธ.ค.66!D9</f>
        <v>33927.57</v>
      </c>
      <c r="E9" s="75">
        <f>[1]ธ.ค.66!E9</f>
        <v>-33927.57</v>
      </c>
      <c r="F9" s="56">
        <f>[1]ธ.ค.66!F9</f>
        <v>0</v>
      </c>
    </row>
    <row r="10" spans="1:6" ht="21.75" customHeight="1" x14ac:dyDescent="0.55000000000000004">
      <c r="A10" s="73" t="str">
        <f>[1]ธ.ค.66!A10</f>
        <v>1101020501</v>
      </c>
      <c r="B10" s="55" t="str">
        <f>[1]ธ.ค.66!B10</f>
        <v>เงินฝากคลัง</v>
      </c>
      <c r="C10" s="75">
        <f>[1]ธ.ค.66!C10</f>
        <v>2232291.5</v>
      </c>
      <c r="D10" s="76">
        <f>[1]ธ.ค.66!D10</f>
        <v>210947.52</v>
      </c>
      <c r="E10" s="75">
        <f>[1]ธ.ค.66!E10</f>
        <v>-1717438.6</v>
      </c>
      <c r="F10" s="76">
        <f>[1]ธ.ค.66!F10</f>
        <v>725800.42</v>
      </c>
    </row>
    <row r="11" spans="1:6" ht="21.75" customHeight="1" x14ac:dyDescent="0.55000000000000004">
      <c r="A11" s="73" t="str">
        <f>[1]ธ.ค.66!A11</f>
        <v>1101020601</v>
      </c>
      <c r="B11" s="55" t="str">
        <f>[1]ธ.ค.66!B11</f>
        <v>ง/ฝธ.เพื่อนำส่งคลัง</v>
      </c>
      <c r="C11" s="74">
        <f>[1]ธ.ค.66!C11</f>
        <v>0</v>
      </c>
      <c r="D11" s="56">
        <f>[1]ธ.ค.66!D11</f>
        <v>41482.86</v>
      </c>
      <c r="E11" s="74">
        <f>[1]ธ.ค.66!E11</f>
        <v>-41482.86</v>
      </c>
      <c r="F11" s="56">
        <f>[1]ธ.ค.66!F11</f>
        <v>0</v>
      </c>
    </row>
    <row r="12" spans="1:6" ht="21.75" customHeight="1" x14ac:dyDescent="0.55000000000000004">
      <c r="A12" s="73" t="str">
        <f>[1]ธ.ค.66!A12</f>
        <v>1101020603</v>
      </c>
      <c r="B12" s="55" t="str">
        <f>[1]ธ.ค.66!B12</f>
        <v>ง/ฝ ธนาคาร-ในงปม.</v>
      </c>
      <c r="C12" s="74">
        <f>[1]ธ.ค.66!C12</f>
        <v>0</v>
      </c>
      <c r="D12" s="56">
        <f>[1]ธ.ค.66!D12</f>
        <v>256859.57</v>
      </c>
      <c r="E12" s="74">
        <f>[1]ธ.ค.66!E12</f>
        <v>-256859.57</v>
      </c>
      <c r="F12" s="56">
        <f>[1]ธ.ค.66!F12</f>
        <v>0</v>
      </c>
    </row>
    <row r="13" spans="1:6" ht="21.75" customHeight="1" x14ac:dyDescent="0.55000000000000004">
      <c r="A13" s="73" t="str">
        <f>[1]ธ.ค.66!A13</f>
        <v>1101020604</v>
      </c>
      <c r="B13" s="55" t="str">
        <f>[1]ธ.ค.66!B13</f>
        <v>ง/ฝ ธนาคาร-นอกงปม.</v>
      </c>
      <c r="C13" s="74">
        <f>[1]ธ.ค.66!C13</f>
        <v>0</v>
      </c>
      <c r="D13" s="56">
        <f>[1]ธ.ค.66!D13</f>
        <v>1303899.8799999999</v>
      </c>
      <c r="E13" s="74">
        <f>[1]ธ.ค.66!E13</f>
        <v>-1303899.8799999999</v>
      </c>
      <c r="F13" s="56">
        <f>[1]ธ.ค.66!F13</f>
        <v>0</v>
      </c>
    </row>
    <row r="14" spans="1:6" ht="21.75" customHeight="1" x14ac:dyDescent="0.55000000000000004">
      <c r="A14" s="73" t="str">
        <f>[1]ธ.ค.66!A14</f>
        <v>1102010101</v>
      </c>
      <c r="B14" s="55" t="str">
        <f>[1]ธ.ค.66!B14</f>
        <v>ล/นเงินยืม-ในงปม.</v>
      </c>
      <c r="C14" s="74">
        <f>[1]ธ.ค.66!C14</f>
        <v>3120</v>
      </c>
      <c r="D14" s="56">
        <f>[1]ธ.ค.66!D14</f>
        <v>17100</v>
      </c>
      <c r="E14" s="74">
        <f>[1]ธ.ค.66!E14</f>
        <v>-20220</v>
      </c>
      <c r="F14" s="56">
        <f>[1]ธ.ค.66!F14</f>
        <v>0</v>
      </c>
    </row>
    <row r="15" spans="1:6" ht="21.75" customHeight="1" x14ac:dyDescent="0.55000000000000004">
      <c r="A15" s="73" t="str">
        <f>[1]ธ.ค.66!A15</f>
        <v>1102050124</v>
      </c>
      <c r="B15" s="55" t="str">
        <f>[1]ธ.ค.66!B15</f>
        <v>ค้างรับจาก บก.</v>
      </c>
      <c r="C15" s="74">
        <f>[1]ธ.ค.66!C15</f>
        <v>0</v>
      </c>
      <c r="D15" s="56">
        <f>[1]ธ.ค.66!D15</f>
        <v>1591570.85</v>
      </c>
      <c r="E15" s="74">
        <f>[1]ธ.ค.66!E15</f>
        <v>-1591570.85</v>
      </c>
      <c r="F15" s="56">
        <f>[1]ธ.ค.66!F15</f>
        <v>0</v>
      </c>
    </row>
    <row r="16" spans="1:6" ht="21.75" customHeight="1" x14ac:dyDescent="0.55000000000000004">
      <c r="A16" s="73" t="str">
        <f>[1]ธ.ค.66!A16</f>
        <v>1105010105</v>
      </c>
      <c r="B16" s="55" t="str">
        <f>[1]ธ.ค.66!B16</f>
        <v>วัสดุคงคลัง</v>
      </c>
      <c r="C16" s="74">
        <f>[1]ธ.ค.66!C16</f>
        <v>0</v>
      </c>
      <c r="D16" s="56">
        <f>[1]ธ.ค.66!D16</f>
        <v>0</v>
      </c>
      <c r="E16" s="74">
        <f>[1]ธ.ค.66!E16</f>
        <v>0</v>
      </c>
      <c r="F16" s="56">
        <f>[1]ธ.ค.66!F16</f>
        <v>0</v>
      </c>
    </row>
    <row r="17" spans="1:6" ht="21.75" customHeight="1" x14ac:dyDescent="0.55000000000000004">
      <c r="A17" s="73" t="str">
        <f>[1]ธ.ค.66!A17</f>
        <v>1205020101</v>
      </c>
      <c r="B17" s="55" t="str">
        <f>[1]ธ.ค.66!B17</f>
        <v>อาคารสำนักงาน</v>
      </c>
      <c r="C17" s="74">
        <f>[1]ธ.ค.66!C17</f>
        <v>5660848.6500000004</v>
      </c>
      <c r="D17" s="56">
        <f>[1]ธ.ค.66!D17</f>
        <v>0</v>
      </c>
      <c r="E17" s="74">
        <f>[1]ธ.ค.66!E17</f>
        <v>0</v>
      </c>
      <c r="F17" s="56">
        <f>[1]ธ.ค.66!F17</f>
        <v>5660848.6500000004</v>
      </c>
    </row>
    <row r="18" spans="1:6" ht="21.75" customHeight="1" x14ac:dyDescent="0.55000000000000004">
      <c r="A18" s="73" t="str">
        <f>[1]ธ.ค.66!A18</f>
        <v>1205020103</v>
      </c>
      <c r="B18" s="55" t="str">
        <f>[1]ธ.ค.66!B18</f>
        <v>คสส. อาคาร สนง.</v>
      </c>
      <c r="C18" s="74">
        <f>[1]ธ.ค.66!C18</f>
        <v>-1633762.25</v>
      </c>
      <c r="D18" s="56">
        <f>[1]ธ.ค.66!D18</f>
        <v>0</v>
      </c>
      <c r="E18" s="74">
        <f>[1]ธ.ค.66!E18</f>
        <v>-23973.54</v>
      </c>
      <c r="F18" s="56">
        <f>[1]ธ.ค.66!F18</f>
        <v>-1657735.79</v>
      </c>
    </row>
    <row r="19" spans="1:6" ht="21.75" customHeight="1" x14ac:dyDescent="0.55000000000000004">
      <c r="A19" s="73" t="str">
        <f>[1]ธ.ค.66!A19</f>
        <v>1205030101</v>
      </c>
      <c r="B19" s="55" t="str">
        <f>[1]ธ.ค.66!B19</f>
        <v>อาคารเพื่อป/ยอื่น</v>
      </c>
      <c r="C19" s="74">
        <f>[1]ธ.ค.66!C19</f>
        <v>1618000</v>
      </c>
      <c r="D19" s="56">
        <f>[1]ธ.ค.66!D19</f>
        <v>0</v>
      </c>
      <c r="E19" s="74">
        <f>[1]ธ.ค.66!E19</f>
        <v>0</v>
      </c>
      <c r="F19" s="56">
        <f>[1]ธ.ค.66!F19</f>
        <v>1618000</v>
      </c>
    </row>
    <row r="20" spans="1:6" ht="21.75" customHeight="1" x14ac:dyDescent="0.55000000000000004">
      <c r="A20" s="73" t="str">
        <f>[1]ธ.ค.66!A20</f>
        <v>1205030103</v>
      </c>
      <c r="B20" s="55" t="str">
        <f>[1]ธ.ค.66!B20</f>
        <v>คสส.อาคารป/ย อื่น</v>
      </c>
      <c r="C20" s="74">
        <f>[1]ธ.ค.66!C20</f>
        <v>-911232</v>
      </c>
      <c r="D20" s="56">
        <f>[1]ธ.ค.66!D20</f>
        <v>0</v>
      </c>
      <c r="E20" s="74">
        <f>[1]ธ.ค.66!E20</f>
        <v>-5051.04</v>
      </c>
      <c r="F20" s="56">
        <f>[1]ธ.ค.66!F20</f>
        <v>-916283.04</v>
      </c>
    </row>
    <row r="21" spans="1:6" ht="21.75" customHeight="1" x14ac:dyDescent="0.55000000000000004">
      <c r="A21" s="73" t="str">
        <f>[1]ธ.ค.66!A21</f>
        <v>1205040101</v>
      </c>
      <c r="B21" s="55" t="str">
        <f>[1]ธ.ค.66!B21</f>
        <v>สิ่งปลูกสร้าง</v>
      </c>
      <c r="C21" s="74">
        <f>[1]ธ.ค.66!C21</f>
        <v>3471667.27</v>
      </c>
      <c r="D21" s="56">
        <f>[1]ธ.ค.66!D21</f>
        <v>0</v>
      </c>
      <c r="E21" s="74">
        <f>[1]ธ.ค.66!E21</f>
        <v>0</v>
      </c>
      <c r="F21" s="56">
        <f>[1]ธ.ค.66!F21</f>
        <v>3471667.27</v>
      </c>
    </row>
    <row r="22" spans="1:6" ht="21.75" customHeight="1" x14ac:dyDescent="0.55000000000000004">
      <c r="A22" s="73" t="str">
        <f>[1]ธ.ค.66!A22</f>
        <v>1205040103</v>
      </c>
      <c r="B22" s="55" t="str">
        <f>[1]ธ.ค.66!B22</f>
        <v>คสส. สิ่งปลูกสร้าง</v>
      </c>
      <c r="C22" s="74">
        <f>[1]ธ.ค.66!C22</f>
        <v>-678028.66</v>
      </c>
      <c r="D22" s="56">
        <f>[1]ธ.ค.66!D22</f>
        <v>0</v>
      </c>
      <c r="E22" s="74">
        <f>[1]ธ.ค.66!E22</f>
        <v>-19117.72</v>
      </c>
      <c r="F22" s="56">
        <f>[1]ธ.ค.66!F22</f>
        <v>-697146.38</v>
      </c>
    </row>
    <row r="23" spans="1:6" ht="21.75" customHeight="1" x14ac:dyDescent="0.55000000000000004">
      <c r="A23" s="73" t="str">
        <f>[1]ธ.ค.66!A23</f>
        <v>1206010101</v>
      </c>
      <c r="B23" s="55" t="str">
        <f>[1]ธ.ค.66!B23</f>
        <v>ครุภัณฑ์สำนักงาน</v>
      </c>
      <c r="C23" s="74">
        <f>[1]ธ.ค.66!C23</f>
        <v>694480</v>
      </c>
      <c r="D23" s="56">
        <f>[1]ธ.ค.66!D23</f>
        <v>0</v>
      </c>
      <c r="E23" s="74">
        <f>[1]ธ.ค.66!E23</f>
        <v>0</v>
      </c>
      <c r="F23" s="56">
        <f>[1]ธ.ค.66!F23</f>
        <v>694480</v>
      </c>
    </row>
    <row r="24" spans="1:6" ht="21.75" customHeight="1" x14ac:dyDescent="0.55000000000000004">
      <c r="A24" s="73" t="str">
        <f>[1]ธ.ค.66!A24</f>
        <v>1206010103</v>
      </c>
      <c r="B24" s="55" t="str">
        <f>[1]ธ.ค.66!B24</f>
        <v>คสส ครุภัณฑ์สำนักงาน</v>
      </c>
      <c r="C24" s="74">
        <f>[1]ธ.ค.66!C24</f>
        <v>-366109.09</v>
      </c>
      <c r="D24" s="56">
        <f>[1]ธ.ค.66!D24</f>
        <v>0</v>
      </c>
      <c r="E24" s="74">
        <f>[1]ธ.ค.66!E24</f>
        <v>-4951.25</v>
      </c>
      <c r="F24" s="56">
        <f>[1]ธ.ค.66!F24</f>
        <v>-371060.34</v>
      </c>
    </row>
    <row r="25" spans="1:6" ht="21.75" customHeight="1" x14ac:dyDescent="0.55000000000000004">
      <c r="A25" s="73" t="str">
        <f>[1]ธ.ค.66!A25</f>
        <v>1206020101</v>
      </c>
      <c r="B25" s="55" t="str">
        <f>[1]ธ.ค.66!B25</f>
        <v>ครุภัณฑ์ยานพาหนะ</v>
      </c>
      <c r="C25" s="74">
        <f>[1]ธ.ค.66!C25</f>
        <v>6347200</v>
      </c>
      <c r="D25" s="56">
        <f>[1]ธ.ค.66!D25</f>
        <v>0</v>
      </c>
      <c r="E25" s="74">
        <f>[1]ธ.ค.66!E25</f>
        <v>0</v>
      </c>
      <c r="F25" s="56">
        <f>[1]ธ.ค.66!F25</f>
        <v>6347200</v>
      </c>
    </row>
    <row r="26" spans="1:6" ht="21.75" customHeight="1" x14ac:dyDescent="0.55000000000000004">
      <c r="A26" s="73" t="str">
        <f>[1]ธ.ค.66!A26</f>
        <v>1206020103</v>
      </c>
      <c r="B26" s="55" t="str">
        <f>[1]ธ.ค.66!B26</f>
        <v>คสส ครุภัณฑ์ยานพาหนะ</v>
      </c>
      <c r="C26" s="74">
        <f>[1]ธ.ค.66!C26</f>
        <v>-4604866.6900000004</v>
      </c>
      <c r="D26" s="56">
        <f>[1]ธ.ค.66!D26</f>
        <v>0</v>
      </c>
      <c r="E26" s="74">
        <f>[1]ธ.ค.66!E26</f>
        <v>-49847.46</v>
      </c>
      <c r="F26" s="56">
        <f>[1]ธ.ค.66!F26</f>
        <v>-4654714.1500000004</v>
      </c>
    </row>
    <row r="27" spans="1:6" ht="21.75" customHeight="1" x14ac:dyDescent="0.55000000000000004">
      <c r="A27" s="73" t="str">
        <f>[1]ธ.ค.66!A27</f>
        <v>1206030101</v>
      </c>
      <c r="B27" s="55" t="str">
        <f>[1]ธ.ค.66!B27</f>
        <v>คุรภัณฑ์ไฟฟ้า&amp;วิทยุ</v>
      </c>
      <c r="C27" s="74">
        <f>[1]ธ.ค.66!C27</f>
        <v>497089.29</v>
      </c>
      <c r="D27" s="56">
        <f>[1]ธ.ค.66!D27</f>
        <v>0</v>
      </c>
      <c r="E27" s="74">
        <f>[1]ธ.ค.66!E27</f>
        <v>0</v>
      </c>
      <c r="F27" s="56">
        <f>[1]ธ.ค.66!F27</f>
        <v>497089.29</v>
      </c>
    </row>
    <row r="28" spans="1:6" ht="21.75" customHeight="1" x14ac:dyDescent="0.55000000000000004">
      <c r="A28" s="73" t="str">
        <f>[1]ธ.ค.66!A28</f>
        <v>1206030103</v>
      </c>
      <c r="B28" s="55" t="str">
        <f>[1]ธ.ค.66!B28</f>
        <v>คสส ไฟฟ้า&amp;วิทยุ</v>
      </c>
      <c r="C28" s="74">
        <f>[1]ธ.ค.66!C28</f>
        <v>-456574.21</v>
      </c>
      <c r="D28" s="56">
        <f>[1]ธ.ค.66!D28</f>
        <v>0</v>
      </c>
      <c r="E28" s="74">
        <f>[1]ธ.ค.66!E28</f>
        <v>-2375.52</v>
      </c>
      <c r="F28" s="56">
        <f>[1]ธ.ค.66!F28</f>
        <v>-458949.73</v>
      </c>
    </row>
    <row r="29" spans="1:6" ht="21.75" customHeight="1" x14ac:dyDescent="0.55000000000000004">
      <c r="A29" s="73" t="str">
        <f>[1]ธ.ค.66!A29</f>
        <v>1206040101</v>
      </c>
      <c r="B29" s="55" t="str">
        <f>[1]ธ.ค.66!B29</f>
        <v>ครุภัณฑ์โฆษณา</v>
      </c>
      <c r="C29" s="74">
        <f>[1]ธ.ค.66!C29</f>
        <v>58390</v>
      </c>
      <c r="D29" s="56">
        <f>[1]ธ.ค.66!D29</f>
        <v>0</v>
      </c>
      <c r="E29" s="74">
        <f>[1]ธ.ค.66!E29</f>
        <v>0</v>
      </c>
      <c r="F29" s="56">
        <f>[1]ธ.ค.66!F29</f>
        <v>58390</v>
      </c>
    </row>
    <row r="30" spans="1:6" ht="21.75" customHeight="1" x14ac:dyDescent="0.55000000000000004">
      <c r="A30" s="73" t="str">
        <f>[1]ธ.ค.66!A30</f>
        <v>1206040103</v>
      </c>
      <c r="B30" s="55" t="str">
        <f>[1]ธ.ค.66!B30</f>
        <v>คสส ครุภัณฑ์โฆษณา</v>
      </c>
      <c r="C30" s="74">
        <f>[1]ธ.ค.66!C30</f>
        <v>-52354.3</v>
      </c>
      <c r="D30" s="56">
        <f>[1]ธ.ค.66!D30</f>
        <v>0</v>
      </c>
      <c r="E30" s="74">
        <f>[1]ธ.ค.66!E30</f>
        <v>-583.77</v>
      </c>
      <c r="F30" s="56">
        <f>[1]ธ.ค.66!F30</f>
        <v>-52938.07</v>
      </c>
    </row>
    <row r="31" spans="1:6" ht="21.75" customHeight="1" x14ac:dyDescent="0.55000000000000004">
      <c r="A31" s="73" t="str">
        <f>[1]ธ.ค.66!A31</f>
        <v>1206050101</v>
      </c>
      <c r="B31" s="55" t="str">
        <f>[1]ธ.ค.66!B31</f>
        <v>ครุภัณฑ์การเกษตร</v>
      </c>
      <c r="C31" s="74">
        <f>[1]ธ.ค.66!C31</f>
        <v>502660</v>
      </c>
      <c r="D31" s="56">
        <f>[1]ธ.ค.66!D31</f>
        <v>0</v>
      </c>
      <c r="E31" s="74">
        <f>[1]ธ.ค.66!E31</f>
        <v>0</v>
      </c>
      <c r="F31" s="56">
        <f>[1]ธ.ค.66!F31</f>
        <v>502660</v>
      </c>
    </row>
    <row r="32" spans="1:6" ht="21.75" customHeight="1" x14ac:dyDescent="0.55000000000000004">
      <c r="A32" s="73" t="str">
        <f>[1]ธ.ค.66!A32</f>
        <v>1206050102</v>
      </c>
      <c r="B32" s="55" t="str">
        <f>[1]ธ.ค.66!B32</f>
        <v>พักครุภัณฑ์การเกษตร</v>
      </c>
      <c r="C32" s="74">
        <f>[1]ธ.ค.66!C32</f>
        <v>0</v>
      </c>
      <c r="D32" s="56">
        <f>[1]ธ.ค.66!D32</f>
        <v>0</v>
      </c>
      <c r="E32" s="74">
        <f>[1]ธ.ค.66!E32</f>
        <v>0</v>
      </c>
      <c r="F32" s="56">
        <f>[1]ธ.ค.66!F32</f>
        <v>0</v>
      </c>
    </row>
    <row r="33" spans="1:6" ht="21.75" customHeight="1" x14ac:dyDescent="0.55000000000000004">
      <c r="A33" s="73" t="str">
        <f>[1]ธ.ค.66!A33</f>
        <v>1206050103</v>
      </c>
      <c r="B33" s="55" t="str">
        <f>[1]ธ.ค.66!B33</f>
        <v>คสส ครุภัณฑ์เกษตร</v>
      </c>
      <c r="C33" s="74">
        <f>[1]ธ.ค.66!C33</f>
        <v>-469007.86</v>
      </c>
      <c r="D33" s="56">
        <f>[1]ธ.ค.66!D33</f>
        <v>0</v>
      </c>
      <c r="E33" s="74">
        <f>[1]ธ.ค.66!E33</f>
        <v>-711.86</v>
      </c>
      <c r="F33" s="56">
        <f>[1]ธ.ค.66!F33</f>
        <v>-469719.72</v>
      </c>
    </row>
    <row r="34" spans="1:6" ht="21.75" customHeight="1" x14ac:dyDescent="0.55000000000000004">
      <c r="A34" s="73" t="str">
        <f>[1]ธ.ค.66!A34</f>
        <v>1206080101</v>
      </c>
      <c r="B34" s="55" t="str">
        <f>[1]ธ.ค.66!B34</f>
        <v>ครุภัณฑ์สำรวจ</v>
      </c>
      <c r="C34" s="74">
        <f>[1]ธ.ค.66!C34</f>
        <v>57800</v>
      </c>
      <c r="D34" s="56">
        <f>[1]ธ.ค.66!D34</f>
        <v>0</v>
      </c>
      <c r="E34" s="74">
        <f>[1]ธ.ค.66!E34</f>
        <v>0</v>
      </c>
      <c r="F34" s="56">
        <f>[1]ธ.ค.66!F34</f>
        <v>57800</v>
      </c>
    </row>
    <row r="35" spans="1:6" ht="21.75" customHeight="1" x14ac:dyDescent="0.55000000000000004">
      <c r="A35" s="73" t="str">
        <f>[1]ธ.ค.66!A35</f>
        <v>1206080103</v>
      </c>
      <c r="B35" s="55" t="str">
        <f>[1]ธ.ค.66!B35</f>
        <v>คสส ครุภัณฑ์สำรวจ</v>
      </c>
      <c r="C35" s="74">
        <f>[1]ธ.ค.66!C35</f>
        <v>-56100.51</v>
      </c>
      <c r="D35" s="56">
        <f>[1]ธ.ค.66!D35</f>
        <v>0</v>
      </c>
      <c r="E35" s="74">
        <f>[1]ธ.ค.66!E35</f>
        <v>-42.35</v>
      </c>
      <c r="F35" s="56">
        <f>[1]ธ.ค.66!F35</f>
        <v>-56142.86</v>
      </c>
    </row>
    <row r="36" spans="1:6" ht="21.75" customHeight="1" x14ac:dyDescent="0.55000000000000004">
      <c r="A36" s="73" t="str">
        <f>[1]ธ.ค.66!A36</f>
        <v>1206100101</v>
      </c>
      <c r="B36" s="55" t="str">
        <f>[1]ธ.ค.66!B36</f>
        <v>ครุภัณฑ์คอมพิวเตอร์</v>
      </c>
      <c r="C36" s="74">
        <f>[1]ธ.ค.66!C36</f>
        <v>1073681.79</v>
      </c>
      <c r="D36" s="56">
        <f>[1]ธ.ค.66!D36</f>
        <v>0</v>
      </c>
      <c r="E36" s="74">
        <f>[1]ธ.ค.66!E36</f>
        <v>0</v>
      </c>
      <c r="F36" s="56">
        <f>[1]ธ.ค.66!F36</f>
        <v>1073681.79</v>
      </c>
    </row>
    <row r="37" spans="1:6" ht="21.75" customHeight="1" x14ac:dyDescent="0.55000000000000004">
      <c r="A37" s="73" t="str">
        <f>[1]ธ.ค.66!A37</f>
        <v>1206100102</v>
      </c>
      <c r="B37" s="55" t="str">
        <f>[1]ธ.ค.66!B37</f>
        <v>พักคอมพิวเตอร์</v>
      </c>
      <c r="C37" s="74">
        <f>[1]ธ.ค.66!C37</f>
        <v>0</v>
      </c>
      <c r="D37" s="56">
        <f>[1]ธ.ค.66!D37</f>
        <v>0</v>
      </c>
      <c r="E37" s="74">
        <f>[1]ธ.ค.66!E37</f>
        <v>0</v>
      </c>
      <c r="F37" s="56">
        <f>[1]ธ.ค.66!F37</f>
        <v>0</v>
      </c>
    </row>
    <row r="38" spans="1:6" ht="21.75" customHeight="1" x14ac:dyDescent="0.55000000000000004">
      <c r="A38" s="73" t="str">
        <f>[1]ธ.ค.66!A38</f>
        <v>1206100103</v>
      </c>
      <c r="B38" s="55" t="str">
        <f>[1]ธ.ค.66!B38</f>
        <v>คสส คอมพิวเตอร์</v>
      </c>
      <c r="C38" s="74">
        <f>[1]ธ.ค.66!C38</f>
        <v>-797303.61</v>
      </c>
      <c r="D38" s="56">
        <f>[1]ธ.ค.66!D38</f>
        <v>0</v>
      </c>
      <c r="E38" s="74">
        <f>[1]ธ.ค.66!E38</f>
        <v>-10740.96</v>
      </c>
      <c r="F38" s="56">
        <f>[1]ธ.ค.66!F38</f>
        <v>-808044.57</v>
      </c>
    </row>
    <row r="39" spans="1:6" ht="21.75" customHeight="1" x14ac:dyDescent="0.55000000000000004">
      <c r="A39" s="73" t="str">
        <f>[1]ธ.ค.66!A39</f>
        <v>1206120101</v>
      </c>
      <c r="B39" s="55" t="str">
        <f>[1]ธ.ค.66!B39</f>
        <v>ครุภัณฑ์บ้านครัว</v>
      </c>
      <c r="C39" s="74">
        <f>[1]ธ.ค.66!C39</f>
        <v>40300</v>
      </c>
      <c r="D39" s="56">
        <f>[1]ธ.ค.66!D39</f>
        <v>0</v>
      </c>
      <c r="E39" s="74">
        <f>[1]ธ.ค.66!E39</f>
        <v>0</v>
      </c>
      <c r="F39" s="56">
        <f>[1]ธ.ค.66!F39</f>
        <v>40300</v>
      </c>
    </row>
    <row r="40" spans="1:6" ht="21.75" customHeight="1" x14ac:dyDescent="0.55000000000000004">
      <c r="A40" s="73" t="str">
        <f>[1]ธ.ค.66!A40</f>
        <v>1206120103</v>
      </c>
      <c r="B40" s="55" t="str">
        <f>[1]ธ.ค.66!B40</f>
        <v>คสส ครุภัณฑ์บ้านครัว</v>
      </c>
      <c r="C40" s="74">
        <f>[1]ธ.ค.66!C40</f>
        <v>-40298</v>
      </c>
      <c r="D40" s="56">
        <f>[1]ธ.ค.66!D40</f>
        <v>0</v>
      </c>
      <c r="E40" s="74">
        <f>[1]ธ.ค.66!E40</f>
        <v>0</v>
      </c>
      <c r="F40" s="56">
        <f>[1]ธ.ค.66!F40</f>
        <v>-40298</v>
      </c>
    </row>
    <row r="41" spans="1:6" ht="21.75" customHeight="1" x14ac:dyDescent="0.55000000000000004">
      <c r="A41" s="73" t="str">
        <f>[1]ธ.ค.66!A41</f>
        <v>1206180101</v>
      </c>
      <c r="B41" s="55" t="str">
        <f>[1]ธ.ค.66!B41</f>
        <v>ครุภัณฑ์ไม่ระบุฯ</v>
      </c>
      <c r="C41" s="74">
        <f>[1]ธ.ค.66!C41</f>
        <v>14000</v>
      </c>
      <c r="D41" s="56">
        <f>[1]ธ.ค.66!D41</f>
        <v>0</v>
      </c>
      <c r="E41" s="74">
        <f>[1]ธ.ค.66!E41</f>
        <v>0</v>
      </c>
      <c r="F41" s="56">
        <f>[1]ธ.ค.66!F41</f>
        <v>14000</v>
      </c>
    </row>
    <row r="42" spans="1:6" ht="21.75" customHeight="1" x14ac:dyDescent="0.55000000000000004">
      <c r="A42" s="73" t="str">
        <f>[1]ธ.ค.66!A42</f>
        <v>1206180102</v>
      </c>
      <c r="B42" s="55" t="str">
        <f>[1]ธ.ค.66!B42</f>
        <v>คสส ครุภัณฑ์ไม่ระบุฯ</v>
      </c>
      <c r="C42" s="74">
        <f>[1]ธ.ค.66!C42</f>
        <v>-13999</v>
      </c>
      <c r="D42" s="56">
        <f>[1]ธ.ค.66!D42</f>
        <v>0</v>
      </c>
      <c r="E42" s="74">
        <f>[1]ธ.ค.66!E42</f>
        <v>0</v>
      </c>
      <c r="F42" s="56">
        <f>[1]ธ.ค.66!F42</f>
        <v>-13999</v>
      </c>
    </row>
    <row r="43" spans="1:6" ht="21.75" customHeight="1" x14ac:dyDescent="0.55000000000000004">
      <c r="A43" s="73" t="str">
        <f>[1]ธ.ค.66!A43</f>
        <v>1208070101</v>
      </c>
      <c r="B43" s="55" t="str">
        <f>[1]ธ.ค.66!B43</f>
        <v>ส/ทพื้นฐาน ไม่ระบุฯ</v>
      </c>
      <c r="C43" s="74">
        <f>[1]ธ.ค.66!C43</f>
        <v>3424000</v>
      </c>
      <c r="D43" s="56">
        <f>[1]ธ.ค.66!D43</f>
        <v>0</v>
      </c>
      <c r="E43" s="74">
        <f>[1]ธ.ค.66!E43</f>
        <v>0</v>
      </c>
      <c r="F43" s="56">
        <f>[1]ธ.ค.66!F43</f>
        <v>3424000</v>
      </c>
    </row>
    <row r="44" spans="1:6" ht="21.75" customHeight="1" x14ac:dyDescent="0.55000000000000004">
      <c r="A44" s="73" t="str">
        <f>[1]ธ.ค.66!A44</f>
        <v>1208070102</v>
      </c>
      <c r="B44" s="55" t="str">
        <f>[1]ธ.ค.66!B44</f>
        <v>คสสส/ทพื้นฐานไม่ระบุ</v>
      </c>
      <c r="C44" s="74">
        <f>[1]ธ.ค.66!C44</f>
        <v>-3423700</v>
      </c>
      <c r="D44" s="56">
        <f>[1]ธ.ค.66!D44</f>
        <v>0</v>
      </c>
      <c r="E44" s="74">
        <f>[1]ธ.ค.66!E44</f>
        <v>0</v>
      </c>
      <c r="F44" s="56">
        <f>[1]ธ.ค.66!F44</f>
        <v>-3423700</v>
      </c>
    </row>
    <row r="45" spans="1:6" ht="21.75" customHeight="1" x14ac:dyDescent="0.55000000000000004">
      <c r="A45" s="73" t="str">
        <f>[1]ธ.ค.66!A45</f>
        <v>1211010102</v>
      </c>
      <c r="B45" s="55" t="str">
        <f>[1]ธ.ค.66!B45</f>
        <v>พักงานระหว่างสร้าง</v>
      </c>
      <c r="C45" s="74">
        <f>[1]ธ.ค.66!C45</f>
        <v>0</v>
      </c>
      <c r="D45" s="56">
        <f>[1]ธ.ค.66!D45</f>
        <v>0</v>
      </c>
      <c r="E45" s="74">
        <f>[1]ธ.ค.66!E45</f>
        <v>0</v>
      </c>
      <c r="F45" s="56">
        <f>[1]ธ.ค.66!F45</f>
        <v>0</v>
      </c>
    </row>
    <row r="46" spans="1:6" ht="21.75" customHeight="1" x14ac:dyDescent="0.55000000000000004">
      <c r="A46" s="73" t="str">
        <f>[1]ธ.ค.66!A46</f>
        <v>2101010102</v>
      </c>
      <c r="B46" s="55" t="str">
        <f>[1]ธ.ค.66!B46</f>
        <v>จ/น การค้า-ภายนอก</v>
      </c>
      <c r="C46" s="74">
        <f>[1]ธ.ค.66!C46</f>
        <v>0</v>
      </c>
      <c r="D46" s="56">
        <f>[1]ธ.ค.66!D46</f>
        <v>539713.25</v>
      </c>
      <c r="E46" s="74">
        <f>[1]ธ.ค.66!E46</f>
        <v>-539713.25</v>
      </c>
      <c r="F46" s="56">
        <f>[1]ธ.ค.66!F46</f>
        <v>0</v>
      </c>
    </row>
    <row r="47" spans="1:6" ht="21.75" customHeight="1" x14ac:dyDescent="0.55000000000000004">
      <c r="A47" s="73" t="str">
        <f>[1]ธ.ค.66!A47</f>
        <v>2101010103</v>
      </c>
      <c r="B47" s="55" t="str">
        <f>[1]ธ.ค.66!B47</f>
        <v>รับสินค้า / ใบสำคัญ</v>
      </c>
      <c r="C47" s="74">
        <f>[1]ธ.ค.66!C47</f>
        <v>-5000</v>
      </c>
      <c r="D47" s="56">
        <f>[1]ธ.ค.66!D47</f>
        <v>44856.6</v>
      </c>
      <c r="E47" s="74">
        <f>[1]ธ.ค.66!E47</f>
        <v>-39856.6</v>
      </c>
      <c r="F47" s="56">
        <f>[1]ธ.ค.66!F47</f>
        <v>0</v>
      </c>
    </row>
    <row r="48" spans="1:6" ht="21.75" customHeight="1" x14ac:dyDescent="0.55000000000000004">
      <c r="A48" s="73" t="str">
        <f>[1]ธ.ค.66!A48</f>
        <v>2101020198</v>
      </c>
      <c r="B48" s="55" t="str">
        <f>[1]ธ.ค.66!B48</f>
        <v>จน.อื่น-หน่วยงานรัฐ</v>
      </c>
      <c r="C48" s="74">
        <f>[1]ธ.ค.66!C48</f>
        <v>0</v>
      </c>
      <c r="D48" s="56">
        <f>[1]ธ.ค.66!D48</f>
        <v>7084.68</v>
      </c>
      <c r="E48" s="74">
        <f>[1]ธ.ค.66!E48</f>
        <v>-7084.68</v>
      </c>
      <c r="F48" s="56">
        <f>[1]ธ.ค.66!F48</f>
        <v>0</v>
      </c>
    </row>
    <row r="49" spans="1:6" ht="21.75" customHeight="1" x14ac:dyDescent="0.55000000000000004">
      <c r="A49" s="73" t="str">
        <f>[1]ธ.ค.66!A49</f>
        <v>2102040101</v>
      </c>
      <c r="B49" s="55" t="str">
        <f>[1]ธ.ค.66!B49</f>
        <v>สาธารณูปโภคค้างจ่าย</v>
      </c>
      <c r="C49" s="74">
        <f>[1]ธ.ค.66!C49</f>
        <v>0</v>
      </c>
      <c r="D49" s="56">
        <f>[1]ธ.ค.66!D49</f>
        <v>0</v>
      </c>
      <c r="E49" s="74">
        <f>[1]ธ.ค.66!E49</f>
        <v>0</v>
      </c>
      <c r="F49" s="56">
        <f>[1]ธ.ค.66!F49</f>
        <v>0</v>
      </c>
    </row>
    <row r="50" spans="1:6" ht="21.75" customHeight="1" x14ac:dyDescent="0.55000000000000004">
      <c r="A50" s="73" t="str">
        <f>[1]ธ.ค.66!A50</f>
        <v>2102040102</v>
      </c>
      <c r="B50" s="55" t="str">
        <f>[1]ธ.ค.66!B50</f>
        <v>ใบสำคัญค้างจ่าย</v>
      </c>
      <c r="C50" s="74">
        <f>[1]ธ.ค.66!C50</f>
        <v>0</v>
      </c>
      <c r="D50" s="56">
        <f>[1]ธ.ค.66!D50</f>
        <v>1255010.3999999999</v>
      </c>
      <c r="E50" s="74">
        <f>[1]ธ.ค.66!E50</f>
        <v>-1255010.3999999999</v>
      </c>
      <c r="F50" s="56">
        <f>[1]ธ.ค.66!F50</f>
        <v>0</v>
      </c>
    </row>
    <row r="51" spans="1:6" ht="21.75" customHeight="1" x14ac:dyDescent="0.55000000000000004">
      <c r="A51" s="73" t="str">
        <f>[1]ธ.ค.66!A51</f>
        <v>2102040103</v>
      </c>
      <c r="B51" s="55" t="str">
        <f>[1]ธ.ค.66!B51</f>
        <v>W/H tax-บุคคล(03)</v>
      </c>
      <c r="C51" s="74">
        <f>[1]ธ.ค.66!C51</f>
        <v>0</v>
      </c>
      <c r="D51" s="56">
        <f>[1]ธ.ค.66!D51</f>
        <v>864.77</v>
      </c>
      <c r="E51" s="74">
        <f>[1]ธ.ค.66!E51</f>
        <v>-864.77</v>
      </c>
      <c r="F51" s="56">
        <f>[1]ธ.ค.66!F51</f>
        <v>0</v>
      </c>
    </row>
    <row r="52" spans="1:6" ht="21.75" customHeight="1" x14ac:dyDescent="0.55000000000000004">
      <c r="A52" s="73" t="str">
        <f>[1]ธ.ค.66!A52</f>
        <v>2102040106</v>
      </c>
      <c r="B52" s="55" t="str">
        <f>[1]ธ.ค.66!B52</f>
        <v>W/Htax-ภงด.นิติ(53)</v>
      </c>
      <c r="C52" s="74">
        <f>[1]ธ.ค.66!C52</f>
        <v>0</v>
      </c>
      <c r="D52" s="56">
        <f>[1]ธ.ค.66!D52</f>
        <v>1858.89</v>
      </c>
      <c r="E52" s="74">
        <f>[1]ธ.ค.66!E52</f>
        <v>-1858.89</v>
      </c>
      <c r="F52" s="56">
        <f>[1]ธ.ค.66!F52</f>
        <v>0</v>
      </c>
    </row>
    <row r="53" spans="1:6" ht="21.75" customHeight="1" x14ac:dyDescent="0.55000000000000004">
      <c r="A53" s="73" t="str">
        <f>[1]ธ.ค.66!A53</f>
        <v>2111020102</v>
      </c>
      <c r="B53" s="55" t="str">
        <f>[1]ธ.ค.66!B53</f>
        <v>เงินรับฝาก-ทุนหมุนเว</v>
      </c>
      <c r="C53" s="74">
        <f>[1]ธ.ค.66!C53</f>
        <v>-2188851.5</v>
      </c>
      <c r="D53" s="56">
        <f>[1]ธ.ค.66!D53</f>
        <v>1717438.6</v>
      </c>
      <c r="E53" s="74">
        <f>[1]ธ.ค.66!E53</f>
        <v>-210947.52</v>
      </c>
      <c r="F53" s="56">
        <f>[1]ธ.ค.66!F53</f>
        <v>-682360.42</v>
      </c>
    </row>
    <row r="54" spans="1:6" ht="21.75" customHeight="1" x14ac:dyDescent="0.55000000000000004">
      <c r="A54" s="73" t="str">
        <f>[1]ธ.ค.66!A54</f>
        <v>2112010199</v>
      </c>
      <c r="B54" s="55" t="str">
        <f>[1]ธ.ค.66!B54</f>
        <v>เงินประกันอื่น</v>
      </c>
      <c r="C54" s="74">
        <f>[1]ธ.ค.66!C54</f>
        <v>-43440</v>
      </c>
      <c r="D54" s="56">
        <f>[1]ธ.ค.66!D54</f>
        <v>0</v>
      </c>
      <c r="E54" s="74">
        <f>[1]ธ.ค.66!E54</f>
        <v>0</v>
      </c>
      <c r="F54" s="56">
        <f>[1]ธ.ค.66!F54</f>
        <v>-43440</v>
      </c>
    </row>
    <row r="55" spans="1:6" ht="21.75" customHeight="1" x14ac:dyDescent="0.55000000000000004">
      <c r="A55" s="73" t="str">
        <f>[1]ธ.ค.66!A55</f>
        <v>2116010104</v>
      </c>
      <c r="B55" s="55" t="str">
        <f>[1]ธ.ค.66!B55</f>
        <v>เบิกเกินฯรอนำส่ง</v>
      </c>
      <c r="C55" s="74">
        <f>[1]ธ.ค.66!C55</f>
        <v>0</v>
      </c>
      <c r="D55" s="56">
        <f>[1]ธ.ค.66!D55</f>
        <v>3465.29</v>
      </c>
      <c r="E55" s="74">
        <f>[1]ธ.ค.66!E55</f>
        <v>-3465.29</v>
      </c>
      <c r="F55" s="56">
        <f>[1]ธ.ค.66!F55</f>
        <v>0</v>
      </c>
    </row>
    <row r="56" spans="1:6" ht="21.75" customHeight="1" x14ac:dyDescent="0.55000000000000004">
      <c r="A56" s="73" t="str">
        <f>[1]ธ.ค.66!A56</f>
        <v>2202010101</v>
      </c>
      <c r="B56" s="55" t="str">
        <f>[1]ธ.ค.66!B56</f>
        <v>งทร.รับฯ-ดำเนินงาน</v>
      </c>
      <c r="C56" s="74">
        <f>[1]ธ.ค.66!C56</f>
        <v>-25000</v>
      </c>
      <c r="D56" s="56">
        <f>[1]ธ.ค.66!D56</f>
        <v>0</v>
      </c>
      <c r="E56" s="74">
        <f>[1]ธ.ค.66!E56</f>
        <v>0</v>
      </c>
      <c r="F56" s="56">
        <f>[1]ธ.ค.66!F56</f>
        <v>-25000</v>
      </c>
    </row>
    <row r="57" spans="1:6" ht="21.75" customHeight="1" x14ac:dyDescent="0.55000000000000004">
      <c r="A57" s="73" t="str">
        <f>[1]ธ.ค.66!A57</f>
        <v>2213010101</v>
      </c>
      <c r="B57" s="55" t="str">
        <f>[1]ธ.ค.66!B57</f>
        <v>ร/ดรอรับรู้</v>
      </c>
      <c r="C57" s="75">
        <f>[1]ธ.ค.66!C57</f>
        <v>-103110.17</v>
      </c>
      <c r="D57" s="76">
        <f>[1]ธ.ค.66!D57</f>
        <v>742.9</v>
      </c>
      <c r="E57" s="75">
        <f>[1]ธ.ค.66!E57</f>
        <v>0</v>
      </c>
      <c r="F57" s="76">
        <f>[1]ธ.ค.66!F57</f>
        <v>-102367.27</v>
      </c>
    </row>
    <row r="58" spans="1:6" ht="21.75" customHeight="1" x14ac:dyDescent="0.55000000000000004">
      <c r="A58" s="73" t="str">
        <f>[1]ธ.ค.66!A58</f>
        <v>3101010101</v>
      </c>
      <c r="B58" s="55" t="str">
        <f>[1]ธ.ค.66!B58</f>
        <v>ร/ดสูงต่ำคชจ.สุทธิ</v>
      </c>
      <c r="C58" s="74">
        <f>[1]ธ.ค.66!C58</f>
        <v>-402578.49</v>
      </c>
      <c r="D58" s="56">
        <f>[1]ธ.ค.66!D58</f>
        <v>0</v>
      </c>
      <c r="E58" s="74">
        <f>[1]ธ.ค.66!E58</f>
        <v>0</v>
      </c>
      <c r="F58" s="56">
        <f>[1]ธ.ค.66!F58</f>
        <v>-402578.49</v>
      </c>
    </row>
    <row r="59" spans="1:6" ht="21.75" customHeight="1" x14ac:dyDescent="0.55000000000000004">
      <c r="A59" s="73" t="str">
        <f>[1]ธ.ค.66!A59</f>
        <v>3102010101</v>
      </c>
      <c r="B59" s="55" t="str">
        <f>[1]ธ.ค.66!B59</f>
        <v>ร/ดสูงต่ำคชจ.สะสม</v>
      </c>
      <c r="C59" s="74">
        <f>[1]ธ.ค.66!C59</f>
        <v>-9473793.5199999996</v>
      </c>
      <c r="D59" s="56">
        <f>[1]ธ.ค.66!D59</f>
        <v>0</v>
      </c>
      <c r="E59" s="74">
        <f>[1]ธ.ค.66!E59</f>
        <v>0</v>
      </c>
      <c r="F59" s="56">
        <f>[1]ธ.ค.66!F59</f>
        <v>-9473793.5199999996</v>
      </c>
    </row>
    <row r="60" spans="1:6" ht="21.75" customHeight="1" x14ac:dyDescent="0.55000000000000004">
      <c r="A60" s="73" t="str">
        <f>[1]ธ.ค.66!A60</f>
        <v>3102010102</v>
      </c>
      <c r="B60" s="55" t="str">
        <f>[1]ธ.ค.66!B60</f>
        <v>ผลสะสมแก้ไขผิดพลาด</v>
      </c>
      <c r="C60" s="74">
        <f>[1]ธ.ค.66!C60</f>
        <v>648.41999999999996</v>
      </c>
      <c r="D60" s="56">
        <f>[1]ธ.ค.66!D60</f>
        <v>0</v>
      </c>
      <c r="E60" s="74">
        <f>[1]ธ.ค.66!E60</f>
        <v>0</v>
      </c>
      <c r="F60" s="56">
        <f>[1]ธ.ค.66!F60</f>
        <v>648.41999999999996</v>
      </c>
    </row>
    <row r="61" spans="1:6" ht="21.75" customHeight="1" x14ac:dyDescent="0.55000000000000004">
      <c r="A61" s="73" t="str">
        <f>[1]ธ.ค.66!A61</f>
        <v>3105010101</v>
      </c>
      <c r="B61" s="55" t="str">
        <f>[1]ธ.ค.66!B61</f>
        <v>ทุนของหน่วยงาน</v>
      </c>
      <c r="C61" s="74">
        <f>[1]ธ.ค.66!C61</f>
        <v>-193620.78</v>
      </c>
      <c r="D61" s="56">
        <f>[1]ธ.ค.66!D61</f>
        <v>0</v>
      </c>
      <c r="E61" s="74">
        <f>[1]ธ.ค.66!E61</f>
        <v>0</v>
      </c>
      <c r="F61" s="56">
        <f>[1]ธ.ค.66!F61</f>
        <v>-193620.78</v>
      </c>
    </row>
    <row r="62" spans="1:6" ht="21.75" customHeight="1" x14ac:dyDescent="0.55000000000000004">
      <c r="A62" s="73" t="str">
        <f>[1]ธ.ค.66!A62</f>
        <v>4202010199</v>
      </c>
      <c r="B62" s="55" t="str">
        <f>[1]ธ.ค.66!B62</f>
        <v>ร/ดค่าธรรมเนียมอื่น</v>
      </c>
      <c r="C62" s="74">
        <f>[1]ธ.ค.66!C62</f>
        <v>-7</v>
      </c>
      <c r="D62" s="56">
        <f>[1]ธ.ค.66!D62</f>
        <v>0</v>
      </c>
      <c r="E62" s="74">
        <f>[1]ธ.ค.66!E62</f>
        <v>0</v>
      </c>
      <c r="F62" s="56">
        <f>[1]ธ.ค.66!F62</f>
        <v>-7</v>
      </c>
    </row>
    <row r="63" spans="1:6" ht="21.75" customHeight="1" x14ac:dyDescent="0.55000000000000004">
      <c r="A63" s="73" t="str">
        <f>[1]ธ.ค.66!A63</f>
        <v>4206010102</v>
      </c>
      <c r="B63" s="55" t="str">
        <f>[1]ธ.ค.66!B63</f>
        <v>ร/ดเหลือจ่าย</v>
      </c>
      <c r="C63" s="74">
        <f>[1]ธ.ค.66!C63</f>
        <v>-150</v>
      </c>
      <c r="D63" s="56">
        <f>[1]ธ.ค.66!D63</f>
        <v>0</v>
      </c>
      <c r="E63" s="74">
        <f>[1]ธ.ค.66!E63</f>
        <v>0</v>
      </c>
      <c r="F63" s="56">
        <f>[1]ธ.ค.66!F63</f>
        <v>-150</v>
      </c>
    </row>
    <row r="64" spans="1:6" ht="21.75" customHeight="1" x14ac:dyDescent="0.55000000000000004">
      <c r="A64" s="73" t="str">
        <f>[1]ธ.ค.66!A64</f>
        <v>4302030101</v>
      </c>
      <c r="B64" s="55" t="str">
        <f>[1]ธ.ค.66!B64</f>
        <v>ร/ดจากการบริจาค</v>
      </c>
      <c r="C64" s="74">
        <f>[1]ธ.ค.66!C64</f>
        <v>-1461.84</v>
      </c>
      <c r="D64" s="56">
        <f>[1]ธ.ค.66!D64</f>
        <v>0</v>
      </c>
      <c r="E64" s="74">
        <f>[1]ธ.ค.66!E64</f>
        <v>-742.9</v>
      </c>
      <c r="F64" s="56">
        <f>[1]ธ.ค.66!F64</f>
        <v>-2204.7399999999998</v>
      </c>
    </row>
    <row r="65" spans="1:6" ht="21.75" customHeight="1" x14ac:dyDescent="0.55000000000000004">
      <c r="A65" s="73" t="str">
        <f>[1]ธ.ค.66!A65</f>
        <v>4307010103</v>
      </c>
      <c r="B65" s="55" t="str">
        <f>[1]ธ.ค.66!B65</f>
        <v>TR-รับงบบุคลากร</v>
      </c>
      <c r="C65" s="74">
        <f>[1]ธ.ค.66!C65</f>
        <v>-127540</v>
      </c>
      <c r="D65" s="56">
        <f>[1]ธ.ค.66!D65</f>
        <v>0</v>
      </c>
      <c r="E65" s="74">
        <f>[1]ธ.ค.66!E65</f>
        <v>-63770</v>
      </c>
      <c r="F65" s="56">
        <f>[1]ธ.ค.66!F65</f>
        <v>-191310</v>
      </c>
    </row>
    <row r="66" spans="1:6" ht="21.75" customHeight="1" x14ac:dyDescent="0.55000000000000004">
      <c r="A66" s="73" t="str">
        <f>[1]ธ.ค.66!A66</f>
        <v>4307010105</v>
      </c>
      <c r="B66" s="55" t="str">
        <f>[1]ธ.ค.66!B66</f>
        <v>TR-รับงบดำเนินงาน</v>
      </c>
      <c r="C66" s="74">
        <f>[1]ธ.ค.66!C66</f>
        <v>-269183.68</v>
      </c>
      <c r="D66" s="56">
        <f>[1]ธ.ค.66!D66</f>
        <v>900</v>
      </c>
      <c r="E66" s="74">
        <f>[1]ธ.ค.66!E66</f>
        <v>-248883.85</v>
      </c>
      <c r="F66" s="56">
        <f>[1]ธ.ค.66!F66</f>
        <v>-517167.53</v>
      </c>
    </row>
    <row r="67" spans="1:6" ht="21.75" customHeight="1" x14ac:dyDescent="0.55000000000000004">
      <c r="A67" s="73" t="str">
        <f>[1]ธ.ค.66!A67</f>
        <v>4307010108</v>
      </c>
      <c r="B67" s="55" t="str">
        <f>[1]ธ.ค.66!B67</f>
        <v>TR-รับงบกลาง</v>
      </c>
      <c r="C67" s="74">
        <f>[1]ธ.ค.66!C67</f>
        <v>-15294</v>
      </c>
      <c r="D67" s="56">
        <f>[1]ธ.ค.66!D67</f>
        <v>0</v>
      </c>
      <c r="E67" s="74">
        <f>[1]ธ.ค.66!E67</f>
        <v>-9700</v>
      </c>
      <c r="F67" s="56">
        <f>[1]ธ.ค.66!F67</f>
        <v>-24994</v>
      </c>
    </row>
    <row r="68" spans="1:6" ht="21.75" customHeight="1" x14ac:dyDescent="0.55000000000000004">
      <c r="A68" s="73" t="str">
        <f>[1]ธ.ค.66!A68</f>
        <v>4308010101</v>
      </c>
      <c r="B68" s="55" t="str">
        <f>[1]ธ.ค.66!B68</f>
        <v>TR-สรก.รับเงินนอก</v>
      </c>
      <c r="C68" s="74">
        <f>[1]ธ.ค.66!C68</f>
        <v>-612579.4</v>
      </c>
      <c r="D68" s="56">
        <f>[1]ธ.ค.66!D68</f>
        <v>29911.4</v>
      </c>
      <c r="E68" s="74">
        <f>[1]ธ.ค.66!E68</f>
        <v>-1479454.48</v>
      </c>
      <c r="F68" s="56">
        <f>[1]ธ.ค.66!F68</f>
        <v>-2062122.48</v>
      </c>
    </row>
    <row r="69" spans="1:6" ht="21.75" customHeight="1" x14ac:dyDescent="0.55000000000000004">
      <c r="A69" s="73" t="str">
        <f>[1]ธ.ค.66!A69</f>
        <v>4308010105</v>
      </c>
      <c r="B69" s="55" t="str">
        <f>[1]ธ.ค.66!B69</f>
        <v>T/R-ปรับเงินฝากคลัง</v>
      </c>
      <c r="C69" s="74">
        <f>[1]ธ.ค.66!C69</f>
        <v>-673294.83</v>
      </c>
      <c r="D69" s="56">
        <f>[1]ธ.ค.66!D69</f>
        <v>0</v>
      </c>
      <c r="E69" s="74">
        <f>[1]ธ.ค.66!E69</f>
        <v>-181036.12</v>
      </c>
      <c r="F69" s="56">
        <f>[1]ธ.ค.66!F69</f>
        <v>-854330.95</v>
      </c>
    </row>
    <row r="70" spans="1:6" ht="21.75" customHeight="1" x14ac:dyDescent="0.55000000000000004">
      <c r="A70" s="73" t="str">
        <f>[1]ธ.ค.66!A70</f>
        <v>5101010108</v>
      </c>
      <c r="B70" s="55" t="str">
        <f>[1]ธ.ค.66!B70</f>
        <v>ค่าล่วงเวลา</v>
      </c>
      <c r="C70" s="74">
        <f>[1]ธ.ค.66!C70</f>
        <v>750</v>
      </c>
      <c r="D70" s="56">
        <f>[1]ธ.ค.66!D70</f>
        <v>0</v>
      </c>
      <c r="E70" s="74">
        <f>[1]ธ.ค.66!E70</f>
        <v>0</v>
      </c>
      <c r="F70" s="56">
        <f>[1]ธ.ค.66!F70</f>
        <v>750</v>
      </c>
    </row>
    <row r="71" spans="1:6" ht="21.75" customHeight="1" x14ac:dyDescent="0.55000000000000004">
      <c r="A71" s="73" t="str">
        <f>[1]ธ.ค.66!A71</f>
        <v>5101010115</v>
      </c>
      <c r="B71" s="55" t="str">
        <f>[1]ธ.ค.66!B71</f>
        <v>ค่าตอบแทนพนง.ราชการ</v>
      </c>
      <c r="C71" s="74">
        <f>[1]ธ.ค.66!C71</f>
        <v>127540</v>
      </c>
      <c r="D71" s="56">
        <f>[1]ธ.ค.66!D71</f>
        <v>63770</v>
      </c>
      <c r="E71" s="74">
        <f>[1]ธ.ค.66!E71</f>
        <v>0</v>
      </c>
      <c r="F71" s="56">
        <f>[1]ธ.ค.66!F71</f>
        <v>191310</v>
      </c>
    </row>
    <row r="72" spans="1:6" ht="21.75" customHeight="1" x14ac:dyDescent="0.55000000000000004">
      <c r="A72" s="73" t="str">
        <f>[1]ธ.ค.66!A72</f>
        <v>5101020106</v>
      </c>
      <c r="B72" s="55" t="str">
        <f>[1]ธ.ค.66!B72</f>
        <v>เงินสมทบปปส.-Rel</v>
      </c>
      <c r="C72" s="74">
        <f>[1]ธ.ค.66!C72</f>
        <v>4500</v>
      </c>
      <c r="D72" s="56">
        <f>[1]ธ.ค.66!D72</f>
        <v>2250</v>
      </c>
      <c r="E72" s="74">
        <f>[1]ธ.ค.66!E72</f>
        <v>0</v>
      </c>
      <c r="F72" s="56">
        <f>[1]ธ.ค.66!F72</f>
        <v>6750</v>
      </c>
    </row>
    <row r="73" spans="1:6" ht="21.75" customHeight="1" x14ac:dyDescent="0.55000000000000004">
      <c r="A73" s="73" t="str">
        <f>[1]ธ.ค.66!A73</f>
        <v>5101020108</v>
      </c>
      <c r="B73" s="55" t="str">
        <f>[1]ธ.ค.66!B73</f>
        <v>ค่าเช่าบ้าน</v>
      </c>
      <c r="C73" s="74">
        <f>[1]ธ.ค.66!C73</f>
        <v>116000</v>
      </c>
      <c r="D73" s="56">
        <f>[1]ธ.ค.66!D73</f>
        <v>58000</v>
      </c>
      <c r="E73" s="74">
        <f>[1]ธ.ค.66!E73</f>
        <v>0</v>
      </c>
      <c r="F73" s="56">
        <f>[1]ธ.ค.66!F73</f>
        <v>174000</v>
      </c>
    </row>
    <row r="74" spans="1:6" ht="21.75" customHeight="1" x14ac:dyDescent="0.55000000000000004">
      <c r="A74" s="73" t="str">
        <f>[1]ธ.ค.66!A74</f>
        <v>5101030101</v>
      </c>
      <c r="B74" s="55" t="str">
        <f>[1]ธ.ค.66!B74</f>
        <v>เงินช่วยการศึกษาบุตร</v>
      </c>
      <c r="C74" s="74">
        <f>[1]ธ.ค.66!C74</f>
        <v>2044</v>
      </c>
      <c r="D74" s="56">
        <f>[1]ธ.ค.66!D74</f>
        <v>2000</v>
      </c>
      <c r="E74" s="74">
        <f>[1]ธ.ค.66!E74</f>
        <v>0</v>
      </c>
      <c r="F74" s="56">
        <f>[1]ธ.ค.66!F74</f>
        <v>4044</v>
      </c>
    </row>
    <row r="75" spans="1:6" ht="21.75" customHeight="1" x14ac:dyDescent="0.55000000000000004">
      <c r="A75" s="73" t="str">
        <f>[1]ธ.ค.66!A75</f>
        <v>5101030205</v>
      </c>
      <c r="B75" s="55" t="str">
        <f>[1]ธ.ค.66!B75</f>
        <v>ค่ารักษา-นอก-รพ.รัฐ</v>
      </c>
      <c r="C75" s="74">
        <f>[1]ธ.ค.66!C75</f>
        <v>450</v>
      </c>
      <c r="D75" s="56">
        <f>[1]ธ.ค.66!D75</f>
        <v>500</v>
      </c>
      <c r="E75" s="74">
        <f>[1]ธ.ค.66!E75</f>
        <v>0</v>
      </c>
      <c r="F75" s="56">
        <f>[1]ธ.ค.66!F75</f>
        <v>950</v>
      </c>
    </row>
    <row r="76" spans="1:6" ht="21.75" customHeight="1" x14ac:dyDescent="0.55000000000000004">
      <c r="A76" s="73" t="str">
        <f>[1]ธ.ค.66!A76</f>
        <v>5101040202</v>
      </c>
      <c r="B76" s="55" t="str">
        <f>[1]ธ.ค.66!B76</f>
        <v>เงินช่วยการศึกษาบุตร</v>
      </c>
      <c r="C76" s="74">
        <f>[1]ธ.ค.66!C76</f>
        <v>12800</v>
      </c>
      <c r="D76" s="56">
        <f>[1]ธ.ค.66!D76</f>
        <v>7200</v>
      </c>
      <c r="E76" s="74">
        <f>[1]ธ.ค.66!E76</f>
        <v>0</v>
      </c>
      <c r="F76" s="56">
        <f>[1]ธ.ค.66!F76</f>
        <v>20000</v>
      </c>
    </row>
    <row r="77" spans="1:6" ht="21.75" customHeight="1" x14ac:dyDescent="0.55000000000000004">
      <c r="A77" s="73" t="str">
        <f>[1]ธ.ค.66!A77</f>
        <v>5102030199</v>
      </c>
      <c r="B77" s="55" t="str">
        <f>[1]ธ.ค.66!B77</f>
        <v>คชจ.ฝึกอบรม-ภายนอก</v>
      </c>
      <c r="C77" s="74">
        <f>[1]ธ.ค.66!C77</f>
        <v>0</v>
      </c>
      <c r="D77" s="56">
        <f>[1]ธ.ค.66!D77</f>
        <v>17455</v>
      </c>
      <c r="E77" s="74">
        <f>[1]ธ.ค.66!E77</f>
        <v>0</v>
      </c>
      <c r="F77" s="56">
        <f>[1]ธ.ค.66!F77</f>
        <v>17455</v>
      </c>
    </row>
    <row r="78" spans="1:6" ht="21.75" customHeight="1" x14ac:dyDescent="0.55000000000000004">
      <c r="A78" s="73" t="str">
        <f>[1]ธ.ค.66!A78</f>
        <v>5103010102</v>
      </c>
      <c r="B78" s="55" t="str">
        <f>[1]ธ.ค.66!B78</f>
        <v>ค่าเบี้ยเลี้ยง</v>
      </c>
      <c r="C78" s="74">
        <f>[1]ธ.ค.66!C78</f>
        <v>13040</v>
      </c>
      <c r="D78" s="56">
        <f>[1]ธ.ค.66!D78</f>
        <v>1440</v>
      </c>
      <c r="E78" s="74">
        <f>[1]ธ.ค.66!E78</f>
        <v>0</v>
      </c>
      <c r="F78" s="56">
        <f>[1]ธ.ค.66!F78</f>
        <v>14480</v>
      </c>
    </row>
    <row r="79" spans="1:6" ht="21.75" customHeight="1" x14ac:dyDescent="0.55000000000000004">
      <c r="A79" s="73" t="str">
        <f>[1]ธ.ค.66!A79</f>
        <v>5103010103</v>
      </c>
      <c r="B79" s="55" t="str">
        <f>[1]ธ.ค.66!B79</f>
        <v>ค่าที่พัก</v>
      </c>
      <c r="C79" s="74">
        <f>[1]ธ.ค.66!C79</f>
        <v>11460</v>
      </c>
      <c r="D79" s="56">
        <f>[1]ธ.ค.66!D79</f>
        <v>0</v>
      </c>
      <c r="E79" s="74">
        <f>[1]ธ.ค.66!E79</f>
        <v>0</v>
      </c>
      <c r="F79" s="56">
        <f>[1]ธ.ค.66!F79</f>
        <v>11460</v>
      </c>
    </row>
    <row r="80" spans="1:6" ht="21.75" customHeight="1" x14ac:dyDescent="0.55000000000000004">
      <c r="A80" s="73" t="str">
        <f>[1]ธ.ค.66!A80</f>
        <v>5103010199</v>
      </c>
      <c r="B80" s="55" t="str">
        <f>[1]ธ.ค.66!B80</f>
        <v>คชจ.เดินทางภายในปท.</v>
      </c>
      <c r="C80" s="74">
        <f>[1]ธ.ค.66!C80</f>
        <v>33629</v>
      </c>
      <c r="D80" s="56">
        <f>[1]ธ.ค.66!D80</f>
        <v>6320</v>
      </c>
      <c r="E80" s="74">
        <f>[1]ธ.ค.66!E80</f>
        <v>0</v>
      </c>
      <c r="F80" s="56">
        <f>[1]ธ.ค.66!F80</f>
        <v>39949</v>
      </c>
    </row>
    <row r="81" spans="1:6" ht="21.75" customHeight="1" x14ac:dyDescent="0.55000000000000004">
      <c r="A81" s="73" t="str">
        <f>[1]ธ.ค.66!A81</f>
        <v>5104010104</v>
      </c>
      <c r="B81" s="55" t="str">
        <f>[1]ธ.ค.66!B81</f>
        <v>ค่าวัสดุ</v>
      </c>
      <c r="C81" s="74">
        <f>[1]ธ.ค.66!C81</f>
        <v>5000</v>
      </c>
      <c r="D81" s="56">
        <f>[1]ธ.ค.66!D81</f>
        <v>8994</v>
      </c>
      <c r="E81" s="74">
        <f>[1]ธ.ค.66!E81</f>
        <v>0</v>
      </c>
      <c r="F81" s="56">
        <f>[1]ธ.ค.66!F81</f>
        <v>13994</v>
      </c>
    </row>
    <row r="82" spans="1:6" ht="21.75" customHeight="1" x14ac:dyDescent="0.55000000000000004">
      <c r="A82" s="73" t="str">
        <f>[1]ธ.ค.66!A82</f>
        <v>5104010107</v>
      </c>
      <c r="B82" s="55" t="str">
        <f>[1]ธ.ค.66!B82</f>
        <v>ค่าซ่อมแซม&amp;บำรุงฯ</v>
      </c>
      <c r="C82" s="74">
        <f>[1]ธ.ค.66!C82</f>
        <v>0</v>
      </c>
      <c r="D82" s="56">
        <f>[1]ธ.ค.66!D82</f>
        <v>22020.6</v>
      </c>
      <c r="E82" s="74">
        <f>[1]ธ.ค.66!E82</f>
        <v>0</v>
      </c>
      <c r="F82" s="56">
        <f>[1]ธ.ค.66!F82</f>
        <v>22020.6</v>
      </c>
    </row>
    <row r="83" spans="1:6" ht="21.75" customHeight="1" x14ac:dyDescent="0.55000000000000004">
      <c r="A83" s="73" t="str">
        <f>[1]ธ.ค.66!A83</f>
        <v>5104010110</v>
      </c>
      <c r="B83" s="55" t="str">
        <f>[1]ธ.ค.66!B83</f>
        <v>ค่าเชื้อเพลิง</v>
      </c>
      <c r="C83" s="74">
        <f>[1]ธ.ค.66!C83</f>
        <v>0</v>
      </c>
      <c r="D83" s="56">
        <f>[1]ธ.ค.66!D83</f>
        <v>10540</v>
      </c>
      <c r="E83" s="74">
        <f>[1]ธ.ค.66!E83</f>
        <v>0</v>
      </c>
      <c r="F83" s="56">
        <f>[1]ธ.ค.66!F83</f>
        <v>10540</v>
      </c>
    </row>
    <row r="84" spans="1:6" ht="21.75" customHeight="1" x14ac:dyDescent="0.55000000000000004">
      <c r="A84" s="73" t="str">
        <f>[1]ธ.ค.66!A84</f>
        <v>5104010112</v>
      </c>
      <c r="B84" s="55" t="str">
        <f>[1]ธ.ค.66!B84</f>
        <v>ค/จเหมาบริการ-ภายนอก</v>
      </c>
      <c r="C84" s="74">
        <f>[1]ธ.ค.66!C84</f>
        <v>34500</v>
      </c>
      <c r="D84" s="56">
        <f>[1]ธ.ค.66!D84</f>
        <v>104953.32</v>
      </c>
      <c r="E84" s="74">
        <f>[1]ธ.ค.66!E84</f>
        <v>-900</v>
      </c>
      <c r="F84" s="56">
        <f>[1]ธ.ค.66!F84</f>
        <v>138553.32</v>
      </c>
    </row>
    <row r="85" spans="1:6" ht="21.75" customHeight="1" x14ac:dyDescent="0.55000000000000004">
      <c r="A85" s="73" t="str">
        <f>[1]ธ.ค.66!A85</f>
        <v>5104010113</v>
      </c>
      <c r="B85" s="55" t="str">
        <f>[1]ธ.ค.66!B85</f>
        <v>ค/จเหมาบริการ-รัฐ</v>
      </c>
      <c r="C85" s="74">
        <f>[1]ธ.ค.66!C85</f>
        <v>30</v>
      </c>
      <c r="D85" s="56">
        <f>[1]ธ.ค.66!D85</f>
        <v>30</v>
      </c>
      <c r="E85" s="74">
        <f>[1]ธ.ค.66!E85</f>
        <v>0</v>
      </c>
      <c r="F85" s="56">
        <f>[1]ธ.ค.66!F85</f>
        <v>60</v>
      </c>
    </row>
    <row r="86" spans="1:6" ht="21.75" customHeight="1" x14ac:dyDescent="0.55000000000000004">
      <c r="A86" s="73" t="str">
        <f>[1]ธ.ค.66!A86</f>
        <v>5104020101</v>
      </c>
      <c r="B86" s="55" t="str">
        <f>[1]ธ.ค.66!B86</f>
        <v>ค่าไฟฟ้า</v>
      </c>
      <c r="C86" s="74">
        <f>[1]ธ.ค.66!C86</f>
        <v>19190.689999999999</v>
      </c>
      <c r="D86" s="56">
        <f>[1]ธ.ค.66!D86</f>
        <v>0</v>
      </c>
      <c r="E86" s="74">
        <f>[1]ธ.ค.66!E86</f>
        <v>-1965.29</v>
      </c>
      <c r="F86" s="56">
        <f>[1]ธ.ค.66!F86</f>
        <v>17225.400000000001</v>
      </c>
    </row>
    <row r="87" spans="1:6" ht="21.75" customHeight="1" x14ac:dyDescent="0.55000000000000004">
      <c r="A87" s="73" t="str">
        <f>[1]ธ.ค.66!A87</f>
        <v>5104020103</v>
      </c>
      <c r="B87" s="55" t="str">
        <f>[1]ธ.ค.66!B87</f>
        <v>ค่าประปา&amp;น้ำบาดาล</v>
      </c>
      <c r="C87" s="74">
        <f>[1]ธ.ค.66!C87</f>
        <v>2110.58</v>
      </c>
      <c r="D87" s="56">
        <f>[1]ธ.ค.66!D87</f>
        <v>1205.25</v>
      </c>
      <c r="E87" s="74">
        <f>[1]ธ.ค.66!E87</f>
        <v>0</v>
      </c>
      <c r="F87" s="56">
        <f>[1]ธ.ค.66!F87</f>
        <v>3315.83</v>
      </c>
    </row>
    <row r="88" spans="1:6" ht="21.75" customHeight="1" x14ac:dyDescent="0.55000000000000004">
      <c r="A88" s="73" t="str">
        <f>[1]ธ.ค.66!A88</f>
        <v>5104020105</v>
      </c>
      <c r="B88" s="55" t="str">
        <f>[1]ธ.ค.66!B88</f>
        <v>ค่าโทรศัพท์</v>
      </c>
      <c r="C88" s="74">
        <f>[1]ธ.ค.66!C88</f>
        <v>868.84</v>
      </c>
      <c r="D88" s="56">
        <f>[1]ธ.ค.66!D88</f>
        <v>1523.68</v>
      </c>
      <c r="E88" s="74">
        <f>[1]ธ.ค.66!E88</f>
        <v>0</v>
      </c>
      <c r="F88" s="56">
        <f>[1]ธ.ค.66!F88</f>
        <v>2392.52</v>
      </c>
    </row>
    <row r="89" spans="1:6" ht="21.75" customHeight="1" x14ac:dyDescent="0.55000000000000004">
      <c r="A89" s="73" t="str">
        <f>[1]ธ.ค.66!A89</f>
        <v>5104020106</v>
      </c>
      <c r="B89" s="55" t="str">
        <f>[1]ธ.ค.66!B89</f>
        <v>ค่าสื่อสาร&amp;โทรคมนาคม</v>
      </c>
      <c r="C89" s="74">
        <f>[1]ธ.ค.66!C89</f>
        <v>5136</v>
      </c>
      <c r="D89" s="56">
        <f>[1]ธ.ค.66!D89</f>
        <v>1284</v>
      </c>
      <c r="E89" s="74">
        <f>[1]ธ.ค.66!E89</f>
        <v>0</v>
      </c>
      <c r="F89" s="56">
        <f>[1]ธ.ค.66!F89</f>
        <v>6420</v>
      </c>
    </row>
    <row r="90" spans="1:6" ht="21.75" customHeight="1" x14ac:dyDescent="0.55000000000000004">
      <c r="A90" s="73" t="str">
        <f>[1]ธ.ค.66!A90</f>
        <v>5104020107</v>
      </c>
      <c r="B90" s="55" t="str">
        <f>[1]ธ.ค.66!B90</f>
        <v>ค่าบริการไปรษณีย์</v>
      </c>
      <c r="C90" s="74">
        <f>[1]ธ.ค.66!C90</f>
        <v>2830</v>
      </c>
      <c r="D90" s="56">
        <f>[1]ธ.ค.66!D90</f>
        <v>5488</v>
      </c>
      <c r="E90" s="74">
        <f>[1]ธ.ค.66!E90</f>
        <v>0</v>
      </c>
      <c r="F90" s="56">
        <f>[1]ธ.ค.66!F90</f>
        <v>8318</v>
      </c>
    </row>
    <row r="91" spans="1:6" ht="21.75" customHeight="1" x14ac:dyDescent="0.55000000000000004">
      <c r="A91" s="73" t="str">
        <f>[1]ธ.ค.66!A91</f>
        <v>5104030212</v>
      </c>
      <c r="B91" s="55" t="str">
        <f>[1]ธ.ค.66!B91</f>
        <v>ค่าเช่าเบ็ดเตล็ด-นอก</v>
      </c>
      <c r="C91" s="74">
        <f>[1]ธ.ค.66!C91</f>
        <v>8000</v>
      </c>
      <c r="D91" s="56">
        <f>[1]ธ.ค.66!D91</f>
        <v>4000</v>
      </c>
      <c r="E91" s="74">
        <f>[1]ธ.ค.66!E91</f>
        <v>0</v>
      </c>
      <c r="F91" s="56">
        <f>[1]ธ.ค.66!F91</f>
        <v>12000</v>
      </c>
    </row>
    <row r="92" spans="1:6" ht="21.75" customHeight="1" x14ac:dyDescent="0.55000000000000004">
      <c r="A92" s="73" t="str">
        <f>[1]ธ.ค.66!A92</f>
        <v>5104030218</v>
      </c>
      <c r="B92" s="55" t="str">
        <f>[1]ธ.ค.66!B92</f>
        <v>คชจผลัดส่งร/ดแผ่นดิน</v>
      </c>
      <c r="C92" s="74">
        <f>[1]ธ.ค.66!C92</f>
        <v>150</v>
      </c>
      <c r="D92" s="56">
        <f>[1]ธ.ค.66!D92</f>
        <v>0</v>
      </c>
      <c r="E92" s="74">
        <f>[1]ธ.ค.66!E92</f>
        <v>0</v>
      </c>
      <c r="F92" s="56">
        <f>[1]ธ.ค.66!F92</f>
        <v>150</v>
      </c>
    </row>
    <row r="93" spans="1:6" ht="21.75" customHeight="1" x14ac:dyDescent="0.55000000000000004">
      <c r="A93" s="73" t="str">
        <f>[1]ธ.ค.66!A93</f>
        <v>5105010103</v>
      </c>
      <c r="B93" s="55" t="str">
        <f>[1]ธ.ค.66!B93</f>
        <v>ค่าเสื่อม-อาคารสนง.</v>
      </c>
      <c r="C93" s="74">
        <f>[1]ธ.ค.66!C93</f>
        <v>47173.74</v>
      </c>
      <c r="D93" s="56">
        <f>[1]ธ.ค.66!D93</f>
        <v>23973.54</v>
      </c>
      <c r="E93" s="74">
        <f>[1]ธ.ค.66!E93</f>
        <v>0</v>
      </c>
      <c r="F93" s="56">
        <f>[1]ธ.ค.66!F93</f>
        <v>71147.28</v>
      </c>
    </row>
    <row r="94" spans="1:6" ht="21.75" customHeight="1" x14ac:dyDescent="0.55000000000000004">
      <c r="A94" s="73" t="str">
        <f>[1]ธ.ค.66!A94</f>
        <v>5105010105</v>
      </c>
      <c r="B94" s="55" t="str">
        <f>[1]ธ.ค.66!B94</f>
        <v>ค่าเสื่อม-อาคารอื่น</v>
      </c>
      <c r="C94" s="74">
        <f>[1]ธ.ค.66!C94</f>
        <v>9939.18</v>
      </c>
      <c r="D94" s="56">
        <f>[1]ธ.ค.66!D94</f>
        <v>5051.04</v>
      </c>
      <c r="E94" s="74">
        <f>[1]ธ.ค.66!E94</f>
        <v>0</v>
      </c>
      <c r="F94" s="56">
        <f>[1]ธ.ค.66!F94</f>
        <v>14990.22</v>
      </c>
    </row>
    <row r="95" spans="1:6" ht="21.75" customHeight="1" x14ac:dyDescent="0.55000000000000004">
      <c r="A95" s="73" t="str">
        <f>[1]ธ.ค.66!A95</f>
        <v>5105010107</v>
      </c>
      <c r="B95" s="55" t="str">
        <f>[1]ธ.ค.66!B95</f>
        <v>ค่าเสื่อม-สิ่งปลูกฯ</v>
      </c>
      <c r="C95" s="74">
        <f>[1]ธ.ค.66!C95</f>
        <v>37618.730000000003</v>
      </c>
      <c r="D95" s="56">
        <f>[1]ธ.ค.66!D95</f>
        <v>19117.72</v>
      </c>
      <c r="E95" s="74">
        <f>[1]ธ.ค.66!E95</f>
        <v>0</v>
      </c>
      <c r="F95" s="56">
        <f>[1]ธ.ค.66!F95</f>
        <v>56736.45</v>
      </c>
    </row>
    <row r="96" spans="1:6" ht="21.75" customHeight="1" x14ac:dyDescent="0.55000000000000004">
      <c r="A96" s="55" t="str">
        <f>[1]ธ.ค.66!A96</f>
        <v>5105010109</v>
      </c>
      <c r="B96" s="55" t="str">
        <f>[1]ธ.ค.66!B96</f>
        <v>ค่าเสื่อม-ค.สนง.</v>
      </c>
      <c r="C96" s="161">
        <f>[1]ธ.ค.66!C96</f>
        <v>9742.92</v>
      </c>
      <c r="D96" s="162">
        <f>[1]ธ.ค.66!D96</f>
        <v>4951.25</v>
      </c>
      <c r="E96" s="56">
        <f>[1]ธ.ค.66!E96</f>
        <v>0</v>
      </c>
      <c r="F96" s="56">
        <f>[1]ธ.ค.66!F96</f>
        <v>14694.17</v>
      </c>
    </row>
    <row r="97" spans="1:6" ht="21.75" customHeight="1" x14ac:dyDescent="0.55000000000000004">
      <c r="A97" s="73" t="str">
        <f>[1]ธ.ค.66!A97</f>
        <v>5105010111</v>
      </c>
      <c r="B97" s="55" t="str">
        <f>[1]ธ.ค.66!B97</f>
        <v>ค่าเสื่อม-ค.ยานพาหนะ</v>
      </c>
      <c r="C97" s="74">
        <f>[1]ธ.ค.66!C97</f>
        <v>98086.93</v>
      </c>
      <c r="D97" s="56">
        <f>[1]ธ.ค.66!D97</f>
        <v>49847.46</v>
      </c>
      <c r="E97" s="74">
        <f>[1]ธ.ค.66!E97</f>
        <v>0</v>
      </c>
      <c r="F97" s="56">
        <f>[1]ธ.ค.66!F97</f>
        <v>147934.39000000001</v>
      </c>
    </row>
    <row r="98" spans="1:6" ht="21.75" customHeight="1" x14ac:dyDescent="0.55000000000000004">
      <c r="A98" s="73" t="str">
        <f>[1]ธ.ค.66!A98</f>
        <v>5105010113</v>
      </c>
      <c r="B98" s="55" t="str">
        <f>[1]ธ.ค.66!B98</f>
        <v>ค่าเสื่อม-ค.ไฟฟ้า</v>
      </c>
      <c r="C98" s="74">
        <f>[1]ธ.ค.66!C98</f>
        <v>4674.45</v>
      </c>
      <c r="D98" s="56">
        <f>[1]ธ.ค.66!D98</f>
        <v>2375.52</v>
      </c>
      <c r="E98" s="74">
        <f>[1]ธ.ค.66!E98</f>
        <v>0</v>
      </c>
      <c r="F98" s="56">
        <f>[1]ธ.ค.66!F98</f>
        <v>7049.97</v>
      </c>
    </row>
    <row r="99" spans="1:6" ht="21.75" customHeight="1" x14ac:dyDescent="0.55000000000000004">
      <c r="A99" s="73" t="str">
        <f>[1]ธ.ค.66!A99</f>
        <v>5105010115</v>
      </c>
      <c r="B99" s="55" t="str">
        <f>[1]ธ.ค.66!B99</f>
        <v>ค่าเสื่อม-ค.โฆษณา</v>
      </c>
      <c r="C99" s="74">
        <f>[1]ธ.ค.66!C99</f>
        <v>1148.71</v>
      </c>
      <c r="D99" s="56">
        <f>[1]ธ.ค.66!D99</f>
        <v>583.77</v>
      </c>
      <c r="E99" s="74">
        <f>[1]ธ.ค.66!E99</f>
        <v>0</v>
      </c>
      <c r="F99" s="56">
        <f>[1]ธ.ค.66!F99</f>
        <v>1732.48</v>
      </c>
    </row>
    <row r="100" spans="1:6" ht="21.75" customHeight="1" x14ac:dyDescent="0.55000000000000004">
      <c r="A100" s="73" t="str">
        <f>[1]ธ.ค.66!A100</f>
        <v>5105010117</v>
      </c>
      <c r="B100" s="55" t="str">
        <f>[1]ธ.ค.66!B100</f>
        <v>ค่าเสื่อม-ค.เกษตร</v>
      </c>
      <c r="C100" s="74">
        <f>[1]ธ.ค.66!C100</f>
        <v>1400.76</v>
      </c>
      <c r="D100" s="56">
        <f>[1]ธ.ค.66!D100</f>
        <v>711.86</v>
      </c>
      <c r="E100" s="74">
        <f>[1]ธ.ค.66!E100</f>
        <v>0</v>
      </c>
      <c r="F100" s="56">
        <f>[1]ธ.ค.66!F100</f>
        <v>2112.62</v>
      </c>
    </row>
    <row r="101" spans="1:6" ht="21.75" customHeight="1" x14ac:dyDescent="0.55000000000000004">
      <c r="A101" s="73" t="str">
        <f>[1]ธ.ค.66!A101</f>
        <v>5105010123</v>
      </c>
      <c r="B101" s="55" t="str">
        <f>[1]ธ.ค.66!B101</f>
        <v>ค่าเสื่อม-ค.สำรวจ</v>
      </c>
      <c r="C101" s="74">
        <f>[1]ธ.ค.66!C101</f>
        <v>83.33</v>
      </c>
      <c r="D101" s="56">
        <f>[1]ธ.ค.66!D101</f>
        <v>42.35</v>
      </c>
      <c r="E101" s="74">
        <f>[1]ธ.ค.66!E101</f>
        <v>0</v>
      </c>
      <c r="F101" s="56">
        <f>[1]ธ.ค.66!F101</f>
        <v>125.68</v>
      </c>
    </row>
    <row r="102" spans="1:6" ht="21.75" customHeight="1" x14ac:dyDescent="0.55000000000000004">
      <c r="A102" s="73" t="str">
        <f>[1]ธ.ค.66!A102</f>
        <v>5105010127</v>
      </c>
      <c r="B102" s="55" t="str">
        <f>[1]ธ.ค.66!B102</f>
        <v>ค่าเสื่อม-ค.คอมฯ</v>
      </c>
      <c r="C102" s="74">
        <f>[1]ธ.ค.66!C102</f>
        <v>21135.38</v>
      </c>
      <c r="D102" s="56">
        <f>[1]ธ.ค.66!D102</f>
        <v>10740.96</v>
      </c>
      <c r="E102" s="74">
        <f>[1]ธ.ค.66!E102</f>
        <v>0</v>
      </c>
      <c r="F102" s="56">
        <f>[1]ธ.ค.66!F102</f>
        <v>31876.34</v>
      </c>
    </row>
    <row r="103" spans="1:6" ht="21.75" customHeight="1" x14ac:dyDescent="0.55000000000000004">
      <c r="A103" s="73" t="str">
        <f>[1]ธ.ค.66!A103</f>
        <v>5209010112</v>
      </c>
      <c r="B103" s="55" t="str">
        <f>[1]ธ.ค.66!B103</f>
        <v>T/Eเบิกเกินส่งคืน</v>
      </c>
      <c r="C103" s="74">
        <f>[1]ธ.ค.66!C103</f>
        <v>0</v>
      </c>
      <c r="D103" s="56">
        <f>[1]ธ.ค.66!D103</f>
        <v>3465.29</v>
      </c>
      <c r="E103" s="74">
        <f>[1]ธ.ค.66!E103</f>
        <v>0</v>
      </c>
      <c r="F103" s="56">
        <f>[1]ธ.ค.66!F103</f>
        <v>3465.29</v>
      </c>
    </row>
    <row r="104" spans="1:6" ht="21.75" customHeight="1" x14ac:dyDescent="0.55000000000000004">
      <c r="A104" s="73" t="str">
        <f>[1]ธ.ค.66!A104</f>
        <v>5210010102</v>
      </c>
      <c r="B104" s="55" t="str">
        <f>[1]ธ.ค.66!B104</f>
        <v>T/E-โอนเงินให้สรก.</v>
      </c>
      <c r="C104" s="74">
        <f>[1]ธ.ค.66!C104</f>
        <v>673294.83</v>
      </c>
      <c r="D104" s="56">
        <f>[1]ธ.ค.66!D104</f>
        <v>181036.12</v>
      </c>
      <c r="E104" s="74">
        <f>[1]ธ.ค.66!E104</f>
        <v>0</v>
      </c>
      <c r="F104" s="56">
        <f>[1]ธ.ค.66!F104</f>
        <v>854330.95</v>
      </c>
    </row>
    <row r="105" spans="1:6" ht="21.75" customHeight="1" x14ac:dyDescent="0.55000000000000004">
      <c r="A105" s="73" t="str">
        <f>[1]ธ.ค.66!A105</f>
        <v>5210010103</v>
      </c>
      <c r="B105" s="55" t="str">
        <f>[1]ธ.ค.66!B105</f>
        <v>T/E-โอนร/ดผ/ดให้บก.</v>
      </c>
      <c r="C105" s="74">
        <f>[1]ธ.ค.66!C105</f>
        <v>157</v>
      </c>
      <c r="D105" s="56">
        <f>[1]ธ.ค.66!D105</f>
        <v>0</v>
      </c>
      <c r="E105" s="74">
        <f>[1]ธ.ค.66!E105</f>
        <v>0</v>
      </c>
      <c r="F105" s="56">
        <f>[1]ธ.ค.66!F105</f>
        <v>157</v>
      </c>
    </row>
    <row r="106" spans="1:6" ht="21.75" customHeight="1" x14ac:dyDescent="0.55000000000000004">
      <c r="A106" s="73" t="str">
        <f>[1]ธ.ค.66!A106</f>
        <v>5210010105</v>
      </c>
      <c r="B106" s="55" t="str">
        <f>[1]ธ.ค.66!B106</f>
        <v>T/E-ปรับเงินฝากคลัง</v>
      </c>
      <c r="C106" s="161">
        <f>[1]ธ.ค.66!C106</f>
        <v>612579.4</v>
      </c>
      <c r="D106" s="162">
        <f>[1]ธ.ค.66!D106</f>
        <v>1479454.48</v>
      </c>
      <c r="E106" s="161">
        <f>[1]ธ.ค.66!E106</f>
        <v>-29911.4</v>
      </c>
      <c r="F106" s="162">
        <f>[1]ธ.ค.66!F106</f>
        <v>2062122.48</v>
      </c>
    </row>
    <row r="107" spans="1:6" ht="21.75" customHeight="1" x14ac:dyDescent="0.55000000000000004">
      <c r="A107" s="206" t="str">
        <f>[1]ธ.ค.66!A107</f>
        <v>รวมรหัสหน่วยเบิกจ่าย 0701300067</v>
      </c>
      <c r="B107" s="207"/>
      <c r="C107" s="163">
        <f>[1]ธ.ค.66!C107</f>
        <v>0</v>
      </c>
      <c r="D107" s="163">
        <f>[1]ธ.ค.66!D107</f>
        <v>9486480.1999999993</v>
      </c>
      <c r="E107" s="163">
        <f>[1]ธ.ค.66!E107</f>
        <v>-9486480.1999999993</v>
      </c>
      <c r="F107" s="163">
        <f>[1]ธ.ค.66!F107</f>
        <v>0</v>
      </c>
    </row>
    <row r="108" spans="1:6" s="63" customFormat="1" x14ac:dyDescent="0.55000000000000004">
      <c r="A108" s="7"/>
      <c r="B108" s="7"/>
      <c r="C108" s="64"/>
      <c r="D108" s="64"/>
      <c r="E108" s="64"/>
      <c r="F108" s="64"/>
    </row>
    <row r="109" spans="1:6" s="63" customFormat="1" x14ac:dyDescent="0.55000000000000004">
      <c r="A109" s="7"/>
      <c r="B109" s="7"/>
      <c r="C109" s="205" t="str">
        <f>[1]ธ.ค.66!C109</f>
        <v>ขอรับรองว่าถูกต้อง</v>
      </c>
      <c r="D109" s="205"/>
      <c r="E109" s="205"/>
      <c r="F109" s="64"/>
    </row>
    <row r="110" spans="1:6" s="63" customFormat="1" x14ac:dyDescent="0.55000000000000004">
      <c r="A110" s="7"/>
      <c r="B110" s="7"/>
      <c r="C110" s="67"/>
      <c r="D110" s="67"/>
      <c r="E110" s="67"/>
      <c r="F110" s="64"/>
    </row>
    <row r="111" spans="1:6" s="63" customFormat="1" x14ac:dyDescent="0.55000000000000004">
      <c r="A111" s="7"/>
      <c r="B111" s="7"/>
      <c r="C111" s="67"/>
      <c r="D111" s="67"/>
      <c r="E111" s="67"/>
      <c r="F111" s="64"/>
    </row>
    <row r="112" spans="1:6" s="63" customFormat="1" ht="19.5" x14ac:dyDescent="0.3">
      <c r="C112" s="202" t="s">
        <v>377</v>
      </c>
      <c r="D112" s="202"/>
      <c r="E112" s="202"/>
      <c r="F112" s="65"/>
    </row>
    <row r="113" spans="3:5" x14ac:dyDescent="0.55000000000000004">
      <c r="C113" s="201" t="str">
        <f>[1]ธ.ค.66!C114</f>
        <v>ปฏิรูปที่ดินจังหวัดนครศรีธรรมราช</v>
      </c>
      <c r="D113" s="201"/>
      <c r="E113" s="201"/>
    </row>
    <row r="114" spans="3:5" x14ac:dyDescent="0.55000000000000004">
      <c r="C114" s="201"/>
      <c r="D114" s="201"/>
      <c r="E114" s="201"/>
    </row>
  </sheetData>
  <mergeCells count="9">
    <mergeCell ref="C114:E114"/>
    <mergeCell ref="C113:E113"/>
    <mergeCell ref="C112:E112"/>
    <mergeCell ref="A1:F1"/>
    <mergeCell ref="A2:F2"/>
    <mergeCell ref="A3:F3"/>
    <mergeCell ref="A4:F4"/>
    <mergeCell ref="C109:E109"/>
    <mergeCell ref="A107:B107"/>
  </mergeCells>
  <pageMargins left="0.51181102362204722" right="0.39370078740157483" top="0.55118110236220474" bottom="0.55118110236220474" header="0.31496062992125984" footer="0.31496062992125984"/>
  <pageSetup paperSize="9" scale="85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B0F0"/>
  </sheetPr>
  <dimension ref="A1:F34"/>
  <sheetViews>
    <sheetView workbookViewId="0">
      <selection activeCell="A4" sqref="A4"/>
    </sheetView>
  </sheetViews>
  <sheetFormatPr defaultRowHeight="14.25" x14ac:dyDescent="0.2"/>
  <cols>
    <col min="1" max="1" width="14" customWidth="1"/>
    <col min="2" max="2" width="17.25" customWidth="1"/>
    <col min="3" max="3" width="44.75" customWidth="1"/>
    <col min="4" max="4" width="19.625" customWidth="1"/>
    <col min="5" max="5" width="9.75" bestFit="1" customWidth="1"/>
    <col min="257" max="257" width="14" customWidth="1"/>
    <col min="258" max="258" width="17.25" customWidth="1"/>
    <col min="259" max="259" width="44.75" customWidth="1"/>
    <col min="260" max="260" width="19.625" customWidth="1"/>
    <col min="261" max="261" width="9.75" bestFit="1" customWidth="1"/>
    <col min="513" max="513" width="14" customWidth="1"/>
    <col min="514" max="514" width="17.25" customWidth="1"/>
    <col min="515" max="515" width="44.75" customWidth="1"/>
    <col min="516" max="516" width="19.625" customWidth="1"/>
    <col min="517" max="517" width="9.75" bestFit="1" customWidth="1"/>
    <col min="769" max="769" width="14" customWidth="1"/>
    <col min="770" max="770" width="17.25" customWidth="1"/>
    <col min="771" max="771" width="44.75" customWidth="1"/>
    <col min="772" max="772" width="19.625" customWidth="1"/>
    <col min="773" max="773" width="9.75" bestFit="1" customWidth="1"/>
    <col min="1025" max="1025" width="14" customWidth="1"/>
    <col min="1026" max="1026" width="17.25" customWidth="1"/>
    <col min="1027" max="1027" width="44.75" customWidth="1"/>
    <col min="1028" max="1028" width="19.625" customWidth="1"/>
    <col min="1029" max="1029" width="9.75" bestFit="1" customWidth="1"/>
    <col min="1281" max="1281" width="14" customWidth="1"/>
    <col min="1282" max="1282" width="17.25" customWidth="1"/>
    <col min="1283" max="1283" width="44.75" customWidth="1"/>
    <col min="1284" max="1284" width="19.625" customWidth="1"/>
    <col min="1285" max="1285" width="9.75" bestFit="1" customWidth="1"/>
    <col min="1537" max="1537" width="14" customWidth="1"/>
    <col min="1538" max="1538" width="17.25" customWidth="1"/>
    <col min="1539" max="1539" width="44.75" customWidth="1"/>
    <col min="1540" max="1540" width="19.625" customWidth="1"/>
    <col min="1541" max="1541" width="9.75" bestFit="1" customWidth="1"/>
    <col min="1793" max="1793" width="14" customWidth="1"/>
    <col min="1794" max="1794" width="17.25" customWidth="1"/>
    <col min="1795" max="1795" width="44.75" customWidth="1"/>
    <col min="1796" max="1796" width="19.625" customWidth="1"/>
    <col min="1797" max="1797" width="9.75" bestFit="1" customWidth="1"/>
    <col min="2049" max="2049" width="14" customWidth="1"/>
    <col min="2050" max="2050" width="17.25" customWidth="1"/>
    <col min="2051" max="2051" width="44.75" customWidth="1"/>
    <col min="2052" max="2052" width="19.625" customWidth="1"/>
    <col min="2053" max="2053" width="9.75" bestFit="1" customWidth="1"/>
    <col min="2305" max="2305" width="14" customWidth="1"/>
    <col min="2306" max="2306" width="17.25" customWidth="1"/>
    <col min="2307" max="2307" width="44.75" customWidth="1"/>
    <col min="2308" max="2308" width="19.625" customWidth="1"/>
    <col min="2309" max="2309" width="9.75" bestFit="1" customWidth="1"/>
    <col min="2561" max="2561" width="14" customWidth="1"/>
    <col min="2562" max="2562" width="17.25" customWidth="1"/>
    <col min="2563" max="2563" width="44.75" customWidth="1"/>
    <col min="2564" max="2564" width="19.625" customWidth="1"/>
    <col min="2565" max="2565" width="9.75" bestFit="1" customWidth="1"/>
    <col min="2817" max="2817" width="14" customWidth="1"/>
    <col min="2818" max="2818" width="17.25" customWidth="1"/>
    <col min="2819" max="2819" width="44.75" customWidth="1"/>
    <col min="2820" max="2820" width="19.625" customWidth="1"/>
    <col min="2821" max="2821" width="9.75" bestFit="1" customWidth="1"/>
    <col min="3073" max="3073" width="14" customWidth="1"/>
    <col min="3074" max="3074" width="17.25" customWidth="1"/>
    <col min="3075" max="3075" width="44.75" customWidth="1"/>
    <col min="3076" max="3076" width="19.625" customWidth="1"/>
    <col min="3077" max="3077" width="9.75" bestFit="1" customWidth="1"/>
    <col min="3329" max="3329" width="14" customWidth="1"/>
    <col min="3330" max="3330" width="17.25" customWidth="1"/>
    <col min="3331" max="3331" width="44.75" customWidth="1"/>
    <col min="3332" max="3332" width="19.625" customWidth="1"/>
    <col min="3333" max="3333" width="9.75" bestFit="1" customWidth="1"/>
    <col min="3585" max="3585" width="14" customWidth="1"/>
    <col min="3586" max="3586" width="17.25" customWidth="1"/>
    <col min="3587" max="3587" width="44.75" customWidth="1"/>
    <col min="3588" max="3588" width="19.625" customWidth="1"/>
    <col min="3589" max="3589" width="9.75" bestFit="1" customWidth="1"/>
    <col min="3841" max="3841" width="14" customWidth="1"/>
    <col min="3842" max="3842" width="17.25" customWidth="1"/>
    <col min="3843" max="3843" width="44.75" customWidth="1"/>
    <col min="3844" max="3844" width="19.625" customWidth="1"/>
    <col min="3845" max="3845" width="9.75" bestFit="1" customWidth="1"/>
    <col min="4097" max="4097" width="14" customWidth="1"/>
    <col min="4098" max="4098" width="17.25" customWidth="1"/>
    <col min="4099" max="4099" width="44.75" customWidth="1"/>
    <col min="4100" max="4100" width="19.625" customWidth="1"/>
    <col min="4101" max="4101" width="9.75" bestFit="1" customWidth="1"/>
    <col min="4353" max="4353" width="14" customWidth="1"/>
    <col min="4354" max="4354" width="17.25" customWidth="1"/>
    <col min="4355" max="4355" width="44.75" customWidth="1"/>
    <col min="4356" max="4356" width="19.625" customWidth="1"/>
    <col min="4357" max="4357" width="9.75" bestFit="1" customWidth="1"/>
    <col min="4609" max="4609" width="14" customWidth="1"/>
    <col min="4610" max="4610" width="17.25" customWidth="1"/>
    <col min="4611" max="4611" width="44.75" customWidth="1"/>
    <col min="4612" max="4612" width="19.625" customWidth="1"/>
    <col min="4613" max="4613" width="9.75" bestFit="1" customWidth="1"/>
    <col min="4865" max="4865" width="14" customWidth="1"/>
    <col min="4866" max="4866" width="17.25" customWidth="1"/>
    <col min="4867" max="4867" width="44.75" customWidth="1"/>
    <col min="4868" max="4868" width="19.625" customWidth="1"/>
    <col min="4869" max="4869" width="9.75" bestFit="1" customWidth="1"/>
    <col min="5121" max="5121" width="14" customWidth="1"/>
    <col min="5122" max="5122" width="17.25" customWidth="1"/>
    <col min="5123" max="5123" width="44.75" customWidth="1"/>
    <col min="5124" max="5124" width="19.625" customWidth="1"/>
    <col min="5125" max="5125" width="9.75" bestFit="1" customWidth="1"/>
    <col min="5377" max="5377" width="14" customWidth="1"/>
    <col min="5378" max="5378" width="17.25" customWidth="1"/>
    <col min="5379" max="5379" width="44.75" customWidth="1"/>
    <col min="5380" max="5380" width="19.625" customWidth="1"/>
    <col min="5381" max="5381" width="9.75" bestFit="1" customWidth="1"/>
    <col min="5633" max="5633" width="14" customWidth="1"/>
    <col min="5634" max="5634" width="17.25" customWidth="1"/>
    <col min="5635" max="5635" width="44.75" customWidth="1"/>
    <col min="5636" max="5636" width="19.625" customWidth="1"/>
    <col min="5637" max="5637" width="9.75" bestFit="1" customWidth="1"/>
    <col min="5889" max="5889" width="14" customWidth="1"/>
    <col min="5890" max="5890" width="17.25" customWidth="1"/>
    <col min="5891" max="5891" width="44.75" customWidth="1"/>
    <col min="5892" max="5892" width="19.625" customWidth="1"/>
    <col min="5893" max="5893" width="9.75" bestFit="1" customWidth="1"/>
    <col min="6145" max="6145" width="14" customWidth="1"/>
    <col min="6146" max="6146" width="17.25" customWidth="1"/>
    <col min="6147" max="6147" width="44.75" customWidth="1"/>
    <col min="6148" max="6148" width="19.625" customWidth="1"/>
    <col min="6149" max="6149" width="9.75" bestFit="1" customWidth="1"/>
    <col min="6401" max="6401" width="14" customWidth="1"/>
    <col min="6402" max="6402" width="17.25" customWidth="1"/>
    <col min="6403" max="6403" width="44.75" customWidth="1"/>
    <col min="6404" max="6404" width="19.625" customWidth="1"/>
    <col min="6405" max="6405" width="9.75" bestFit="1" customWidth="1"/>
    <col min="6657" max="6657" width="14" customWidth="1"/>
    <col min="6658" max="6658" width="17.25" customWidth="1"/>
    <col min="6659" max="6659" width="44.75" customWidth="1"/>
    <col min="6660" max="6660" width="19.625" customWidth="1"/>
    <col min="6661" max="6661" width="9.75" bestFit="1" customWidth="1"/>
    <col min="6913" max="6913" width="14" customWidth="1"/>
    <col min="6914" max="6914" width="17.25" customWidth="1"/>
    <col min="6915" max="6915" width="44.75" customWidth="1"/>
    <col min="6916" max="6916" width="19.625" customWidth="1"/>
    <col min="6917" max="6917" width="9.75" bestFit="1" customWidth="1"/>
    <col min="7169" max="7169" width="14" customWidth="1"/>
    <col min="7170" max="7170" width="17.25" customWidth="1"/>
    <col min="7171" max="7171" width="44.75" customWidth="1"/>
    <col min="7172" max="7172" width="19.625" customWidth="1"/>
    <col min="7173" max="7173" width="9.75" bestFit="1" customWidth="1"/>
    <col min="7425" max="7425" width="14" customWidth="1"/>
    <col min="7426" max="7426" width="17.25" customWidth="1"/>
    <col min="7427" max="7427" width="44.75" customWidth="1"/>
    <col min="7428" max="7428" width="19.625" customWidth="1"/>
    <col min="7429" max="7429" width="9.75" bestFit="1" customWidth="1"/>
    <col min="7681" max="7681" width="14" customWidth="1"/>
    <col min="7682" max="7682" width="17.25" customWidth="1"/>
    <col min="7683" max="7683" width="44.75" customWidth="1"/>
    <col min="7684" max="7684" width="19.625" customWidth="1"/>
    <col min="7685" max="7685" width="9.75" bestFit="1" customWidth="1"/>
    <col min="7937" max="7937" width="14" customWidth="1"/>
    <col min="7938" max="7938" width="17.25" customWidth="1"/>
    <col min="7939" max="7939" width="44.75" customWidth="1"/>
    <col min="7940" max="7940" width="19.625" customWidth="1"/>
    <col min="7941" max="7941" width="9.75" bestFit="1" customWidth="1"/>
    <col min="8193" max="8193" width="14" customWidth="1"/>
    <col min="8194" max="8194" width="17.25" customWidth="1"/>
    <col min="8195" max="8195" width="44.75" customWidth="1"/>
    <col min="8196" max="8196" width="19.625" customWidth="1"/>
    <col min="8197" max="8197" width="9.75" bestFit="1" customWidth="1"/>
    <col min="8449" max="8449" width="14" customWidth="1"/>
    <col min="8450" max="8450" width="17.25" customWidth="1"/>
    <col min="8451" max="8451" width="44.75" customWidth="1"/>
    <col min="8452" max="8452" width="19.625" customWidth="1"/>
    <col min="8453" max="8453" width="9.75" bestFit="1" customWidth="1"/>
    <col min="8705" max="8705" width="14" customWidth="1"/>
    <col min="8706" max="8706" width="17.25" customWidth="1"/>
    <col min="8707" max="8707" width="44.75" customWidth="1"/>
    <col min="8708" max="8708" width="19.625" customWidth="1"/>
    <col min="8709" max="8709" width="9.75" bestFit="1" customWidth="1"/>
    <col min="8961" max="8961" width="14" customWidth="1"/>
    <col min="8962" max="8962" width="17.25" customWidth="1"/>
    <col min="8963" max="8963" width="44.75" customWidth="1"/>
    <col min="8964" max="8964" width="19.625" customWidth="1"/>
    <col min="8965" max="8965" width="9.75" bestFit="1" customWidth="1"/>
    <col min="9217" max="9217" width="14" customWidth="1"/>
    <col min="9218" max="9218" width="17.25" customWidth="1"/>
    <col min="9219" max="9219" width="44.75" customWidth="1"/>
    <col min="9220" max="9220" width="19.625" customWidth="1"/>
    <col min="9221" max="9221" width="9.75" bestFit="1" customWidth="1"/>
    <col min="9473" max="9473" width="14" customWidth="1"/>
    <col min="9474" max="9474" width="17.25" customWidth="1"/>
    <col min="9475" max="9475" width="44.75" customWidth="1"/>
    <col min="9476" max="9476" width="19.625" customWidth="1"/>
    <col min="9477" max="9477" width="9.75" bestFit="1" customWidth="1"/>
    <col min="9729" max="9729" width="14" customWidth="1"/>
    <col min="9730" max="9730" width="17.25" customWidth="1"/>
    <col min="9731" max="9731" width="44.75" customWidth="1"/>
    <col min="9732" max="9732" width="19.625" customWidth="1"/>
    <col min="9733" max="9733" width="9.75" bestFit="1" customWidth="1"/>
    <col min="9985" max="9985" width="14" customWidth="1"/>
    <col min="9986" max="9986" width="17.25" customWidth="1"/>
    <col min="9987" max="9987" width="44.75" customWidth="1"/>
    <col min="9988" max="9988" width="19.625" customWidth="1"/>
    <col min="9989" max="9989" width="9.75" bestFit="1" customWidth="1"/>
    <col min="10241" max="10241" width="14" customWidth="1"/>
    <col min="10242" max="10242" width="17.25" customWidth="1"/>
    <col min="10243" max="10243" width="44.75" customWidth="1"/>
    <col min="10244" max="10244" width="19.625" customWidth="1"/>
    <col min="10245" max="10245" width="9.75" bestFit="1" customWidth="1"/>
    <col min="10497" max="10497" width="14" customWidth="1"/>
    <col min="10498" max="10498" width="17.25" customWidth="1"/>
    <col min="10499" max="10499" width="44.75" customWidth="1"/>
    <col min="10500" max="10500" width="19.625" customWidth="1"/>
    <col min="10501" max="10501" width="9.75" bestFit="1" customWidth="1"/>
    <col min="10753" max="10753" width="14" customWidth="1"/>
    <col min="10754" max="10754" width="17.25" customWidth="1"/>
    <col min="10755" max="10755" width="44.75" customWidth="1"/>
    <col min="10756" max="10756" width="19.625" customWidth="1"/>
    <col min="10757" max="10757" width="9.75" bestFit="1" customWidth="1"/>
    <col min="11009" max="11009" width="14" customWidth="1"/>
    <col min="11010" max="11010" width="17.25" customWidth="1"/>
    <col min="11011" max="11011" width="44.75" customWidth="1"/>
    <col min="11012" max="11012" width="19.625" customWidth="1"/>
    <col min="11013" max="11013" width="9.75" bestFit="1" customWidth="1"/>
    <col min="11265" max="11265" width="14" customWidth="1"/>
    <col min="11266" max="11266" width="17.25" customWidth="1"/>
    <col min="11267" max="11267" width="44.75" customWidth="1"/>
    <col min="11268" max="11268" width="19.625" customWidth="1"/>
    <col min="11269" max="11269" width="9.75" bestFit="1" customWidth="1"/>
    <col min="11521" max="11521" width="14" customWidth="1"/>
    <col min="11522" max="11522" width="17.25" customWidth="1"/>
    <col min="11523" max="11523" width="44.75" customWidth="1"/>
    <col min="11524" max="11524" width="19.625" customWidth="1"/>
    <col min="11525" max="11525" width="9.75" bestFit="1" customWidth="1"/>
    <col min="11777" max="11777" width="14" customWidth="1"/>
    <col min="11778" max="11778" width="17.25" customWidth="1"/>
    <col min="11779" max="11779" width="44.75" customWidth="1"/>
    <col min="11780" max="11780" width="19.625" customWidth="1"/>
    <col min="11781" max="11781" width="9.75" bestFit="1" customWidth="1"/>
    <col min="12033" max="12033" width="14" customWidth="1"/>
    <col min="12034" max="12034" width="17.25" customWidth="1"/>
    <col min="12035" max="12035" width="44.75" customWidth="1"/>
    <col min="12036" max="12036" width="19.625" customWidth="1"/>
    <col min="12037" max="12037" width="9.75" bestFit="1" customWidth="1"/>
    <col min="12289" max="12289" width="14" customWidth="1"/>
    <col min="12290" max="12290" width="17.25" customWidth="1"/>
    <col min="12291" max="12291" width="44.75" customWidth="1"/>
    <col min="12292" max="12292" width="19.625" customWidth="1"/>
    <col min="12293" max="12293" width="9.75" bestFit="1" customWidth="1"/>
    <col min="12545" max="12545" width="14" customWidth="1"/>
    <col min="12546" max="12546" width="17.25" customWidth="1"/>
    <col min="12547" max="12547" width="44.75" customWidth="1"/>
    <col min="12548" max="12548" width="19.625" customWidth="1"/>
    <col min="12549" max="12549" width="9.75" bestFit="1" customWidth="1"/>
    <col min="12801" max="12801" width="14" customWidth="1"/>
    <col min="12802" max="12802" width="17.25" customWidth="1"/>
    <col min="12803" max="12803" width="44.75" customWidth="1"/>
    <col min="12804" max="12804" width="19.625" customWidth="1"/>
    <col min="12805" max="12805" width="9.75" bestFit="1" customWidth="1"/>
    <col min="13057" max="13057" width="14" customWidth="1"/>
    <col min="13058" max="13058" width="17.25" customWidth="1"/>
    <col min="13059" max="13059" width="44.75" customWidth="1"/>
    <col min="13060" max="13060" width="19.625" customWidth="1"/>
    <col min="13061" max="13061" width="9.75" bestFit="1" customWidth="1"/>
    <col min="13313" max="13313" width="14" customWidth="1"/>
    <col min="13314" max="13314" width="17.25" customWidth="1"/>
    <col min="13315" max="13315" width="44.75" customWidth="1"/>
    <col min="13316" max="13316" width="19.625" customWidth="1"/>
    <col min="13317" max="13317" width="9.75" bestFit="1" customWidth="1"/>
    <col min="13569" max="13569" width="14" customWidth="1"/>
    <col min="13570" max="13570" width="17.25" customWidth="1"/>
    <col min="13571" max="13571" width="44.75" customWidth="1"/>
    <col min="13572" max="13572" width="19.625" customWidth="1"/>
    <col min="13573" max="13573" width="9.75" bestFit="1" customWidth="1"/>
    <col min="13825" max="13825" width="14" customWidth="1"/>
    <col min="13826" max="13826" width="17.25" customWidth="1"/>
    <col min="13827" max="13827" width="44.75" customWidth="1"/>
    <col min="13828" max="13828" width="19.625" customWidth="1"/>
    <col min="13829" max="13829" width="9.75" bestFit="1" customWidth="1"/>
    <col min="14081" max="14081" width="14" customWidth="1"/>
    <col min="14082" max="14082" width="17.25" customWidth="1"/>
    <col min="14083" max="14083" width="44.75" customWidth="1"/>
    <col min="14084" max="14084" width="19.625" customWidth="1"/>
    <col min="14085" max="14085" width="9.75" bestFit="1" customWidth="1"/>
    <col min="14337" max="14337" width="14" customWidth="1"/>
    <col min="14338" max="14338" width="17.25" customWidth="1"/>
    <col min="14339" max="14339" width="44.75" customWidth="1"/>
    <col min="14340" max="14340" width="19.625" customWidth="1"/>
    <col min="14341" max="14341" width="9.75" bestFit="1" customWidth="1"/>
    <col min="14593" max="14593" width="14" customWidth="1"/>
    <col min="14594" max="14594" width="17.25" customWidth="1"/>
    <col min="14595" max="14595" width="44.75" customWidth="1"/>
    <col min="14596" max="14596" width="19.625" customWidth="1"/>
    <col min="14597" max="14597" width="9.75" bestFit="1" customWidth="1"/>
    <col min="14849" max="14849" width="14" customWidth="1"/>
    <col min="14850" max="14850" width="17.25" customWidth="1"/>
    <col min="14851" max="14851" width="44.75" customWidth="1"/>
    <col min="14852" max="14852" width="19.625" customWidth="1"/>
    <col min="14853" max="14853" width="9.75" bestFit="1" customWidth="1"/>
    <col min="15105" max="15105" width="14" customWidth="1"/>
    <col min="15106" max="15106" width="17.25" customWidth="1"/>
    <col min="15107" max="15107" width="44.75" customWidth="1"/>
    <col min="15108" max="15108" width="19.625" customWidth="1"/>
    <col min="15109" max="15109" width="9.75" bestFit="1" customWidth="1"/>
    <col min="15361" max="15361" width="14" customWidth="1"/>
    <col min="15362" max="15362" width="17.25" customWidth="1"/>
    <col min="15363" max="15363" width="44.75" customWidth="1"/>
    <col min="15364" max="15364" width="19.625" customWidth="1"/>
    <col min="15365" max="15365" width="9.75" bestFit="1" customWidth="1"/>
    <col min="15617" max="15617" width="14" customWidth="1"/>
    <col min="15618" max="15618" width="17.25" customWidth="1"/>
    <col min="15619" max="15619" width="44.75" customWidth="1"/>
    <col min="15620" max="15620" width="19.625" customWidth="1"/>
    <col min="15621" max="15621" width="9.75" bestFit="1" customWidth="1"/>
    <col min="15873" max="15873" width="14" customWidth="1"/>
    <col min="15874" max="15874" width="17.25" customWidth="1"/>
    <col min="15875" max="15875" width="44.75" customWidth="1"/>
    <col min="15876" max="15876" width="19.625" customWidth="1"/>
    <col min="15877" max="15877" width="9.75" bestFit="1" customWidth="1"/>
    <col min="16129" max="16129" width="14" customWidth="1"/>
    <col min="16130" max="16130" width="17.25" customWidth="1"/>
    <col min="16131" max="16131" width="44.75" customWidth="1"/>
    <col min="16132" max="16132" width="19.625" customWidth="1"/>
    <col min="16133" max="16133" width="9.75" bestFit="1" customWidth="1"/>
  </cols>
  <sheetData>
    <row r="1" spans="1:6" ht="23.25" x14ac:dyDescent="0.55000000000000004">
      <c r="A1" s="224" t="s">
        <v>16</v>
      </c>
      <c r="B1" s="224"/>
      <c r="C1" s="224"/>
      <c r="D1" s="224"/>
      <c r="E1" s="10"/>
      <c r="F1" s="10"/>
    </row>
    <row r="2" spans="1:6" ht="23.25" x14ac:dyDescent="0.55000000000000004">
      <c r="A2" s="224" t="s">
        <v>75</v>
      </c>
      <c r="B2" s="224"/>
      <c r="C2" s="224"/>
      <c r="D2" s="224"/>
      <c r="E2" s="10"/>
      <c r="F2" s="10"/>
    </row>
    <row r="3" spans="1:6" ht="23.25" x14ac:dyDescent="0.55000000000000004">
      <c r="A3" s="224" t="s">
        <v>378</v>
      </c>
      <c r="B3" s="224"/>
      <c r="C3" s="224"/>
      <c r="D3" s="224"/>
      <c r="E3" s="10"/>
      <c r="F3" s="10"/>
    </row>
    <row r="4" spans="1:6" ht="23.25" x14ac:dyDescent="0.55000000000000004">
      <c r="A4" s="39"/>
      <c r="B4" s="39"/>
      <c r="C4" s="39"/>
      <c r="D4" s="39"/>
      <c r="E4" s="10"/>
      <c r="F4" s="10"/>
    </row>
    <row r="5" spans="1:6" ht="23.25" customHeight="1" x14ac:dyDescent="0.55000000000000004">
      <c r="A5" s="239" t="s">
        <v>25</v>
      </c>
      <c r="B5" s="241" t="s">
        <v>73</v>
      </c>
      <c r="C5" s="243" t="s">
        <v>24</v>
      </c>
      <c r="D5" s="245" t="s">
        <v>22</v>
      </c>
      <c r="E5" s="10"/>
      <c r="F5" s="10"/>
    </row>
    <row r="6" spans="1:6" ht="23.25" x14ac:dyDescent="0.55000000000000004">
      <c r="A6" s="240"/>
      <c r="B6" s="242"/>
      <c r="C6" s="244"/>
      <c r="D6" s="246"/>
      <c r="E6" s="10"/>
      <c r="F6" s="10"/>
    </row>
    <row r="7" spans="1:6" ht="24" x14ac:dyDescent="0.55000000000000004">
      <c r="A7" s="20"/>
      <c r="B7" s="130"/>
      <c r="C7" s="131"/>
      <c r="D7" s="32"/>
    </row>
    <row r="8" spans="1:6" ht="24" x14ac:dyDescent="0.55000000000000004">
      <c r="A8" s="20"/>
      <c r="B8" s="130"/>
      <c r="C8" s="132"/>
      <c r="D8" s="61"/>
    </row>
    <row r="9" spans="1:6" ht="24" x14ac:dyDescent="0.55000000000000004">
      <c r="A9" s="20"/>
      <c r="B9" s="130"/>
      <c r="C9" s="132"/>
      <c r="D9" s="32"/>
    </row>
    <row r="10" spans="1:6" ht="24" x14ac:dyDescent="0.55000000000000004">
      <c r="A10" s="20"/>
      <c r="B10" s="130"/>
      <c r="C10" s="132"/>
      <c r="D10" s="61"/>
    </row>
    <row r="11" spans="1:6" ht="24" x14ac:dyDescent="0.55000000000000004">
      <c r="A11" s="20"/>
      <c r="B11" s="130"/>
      <c r="C11" s="132"/>
      <c r="D11" s="32"/>
    </row>
    <row r="12" spans="1:6" ht="24" x14ac:dyDescent="0.55000000000000004">
      <c r="A12" s="20"/>
      <c r="B12" s="130"/>
      <c r="C12" s="132"/>
      <c r="D12" s="32"/>
    </row>
    <row r="13" spans="1:6" ht="23.25" x14ac:dyDescent="0.55000000000000004">
      <c r="A13" s="20"/>
      <c r="B13" s="20"/>
      <c r="C13" s="15"/>
      <c r="D13" s="32"/>
    </row>
    <row r="14" spans="1:6" ht="23.25" x14ac:dyDescent="0.55000000000000004">
      <c r="A14" s="20"/>
      <c r="B14" s="20"/>
      <c r="C14" s="15"/>
      <c r="D14" s="32"/>
    </row>
    <row r="15" spans="1:6" ht="23.25" x14ac:dyDescent="0.55000000000000004">
      <c r="A15" s="20"/>
      <c r="B15" s="20"/>
      <c r="C15" s="15"/>
      <c r="D15" s="32"/>
    </row>
    <row r="16" spans="1:6" ht="23.25" x14ac:dyDescent="0.55000000000000004">
      <c r="A16" s="20"/>
      <c r="B16" s="20"/>
      <c r="C16" s="15"/>
      <c r="D16" s="32"/>
    </row>
    <row r="17" spans="1:6" ht="23.25" x14ac:dyDescent="0.55000000000000004">
      <c r="A17" s="20"/>
      <c r="B17" s="20"/>
      <c r="C17" s="15"/>
      <c r="D17" s="32"/>
    </row>
    <row r="18" spans="1:6" ht="23.25" x14ac:dyDescent="0.55000000000000004">
      <c r="A18" s="20"/>
      <c r="B18" s="20"/>
      <c r="C18" s="15"/>
      <c r="D18" s="32"/>
    </row>
    <row r="19" spans="1:6" ht="23.25" x14ac:dyDescent="0.55000000000000004">
      <c r="A19" s="133"/>
      <c r="B19" s="20"/>
      <c r="C19" s="15"/>
      <c r="D19" s="32"/>
    </row>
    <row r="20" spans="1:6" ht="23.25" x14ac:dyDescent="0.55000000000000004">
      <c r="A20" s="247" t="s">
        <v>74</v>
      </c>
      <c r="B20" s="248"/>
      <c r="C20" s="249"/>
      <c r="D20" s="16">
        <f>SUM(D7:D19)</f>
        <v>0</v>
      </c>
    </row>
    <row r="21" spans="1:6" ht="24" x14ac:dyDescent="0.55000000000000004">
      <c r="A21" s="21"/>
      <c r="B21" s="10"/>
      <c r="C21" s="89" t="s">
        <v>50</v>
      </c>
      <c r="D21" s="88"/>
      <c r="E21" s="90"/>
      <c r="F21" s="88"/>
    </row>
    <row r="22" spans="1:6" ht="23.25" x14ac:dyDescent="0.55000000000000004">
      <c r="A22" s="21"/>
      <c r="B22" s="10"/>
      <c r="C22" s="208" t="s">
        <v>113</v>
      </c>
      <c r="D22" s="208"/>
      <c r="E22" s="208"/>
      <c r="F22" s="208"/>
    </row>
    <row r="23" spans="1:6" ht="23.25" x14ac:dyDescent="0.55000000000000004">
      <c r="A23" s="21"/>
      <c r="B23" s="10"/>
      <c r="C23" s="208" t="s">
        <v>114</v>
      </c>
      <c r="D23" s="208"/>
      <c r="E23" s="208"/>
      <c r="F23" s="208"/>
    </row>
    <row r="24" spans="1:6" ht="23.25" x14ac:dyDescent="0.55000000000000004">
      <c r="A24" s="21"/>
      <c r="B24" s="10"/>
      <c r="C24" s="91"/>
      <c r="D24" s="91"/>
      <c r="E24" s="91"/>
      <c r="F24" s="91"/>
    </row>
    <row r="25" spans="1:6" ht="23.25" x14ac:dyDescent="0.55000000000000004">
      <c r="A25" s="21"/>
      <c r="B25" s="10"/>
      <c r="C25" s="91"/>
      <c r="D25" s="91"/>
      <c r="E25" s="91"/>
      <c r="F25" s="91"/>
    </row>
    <row r="26" spans="1:6" ht="23.25" x14ac:dyDescent="0.55000000000000004">
      <c r="A26" s="21"/>
      <c r="B26" s="10"/>
      <c r="C26" s="208" t="s">
        <v>110</v>
      </c>
      <c r="D26" s="208"/>
      <c r="E26" s="208"/>
      <c r="F26" s="208"/>
    </row>
    <row r="27" spans="1:6" ht="23.25" x14ac:dyDescent="0.55000000000000004">
      <c r="A27" s="21"/>
      <c r="B27" s="10"/>
      <c r="C27" s="208" t="s">
        <v>111</v>
      </c>
      <c r="D27" s="208"/>
      <c r="E27" s="208"/>
      <c r="F27" s="208"/>
    </row>
    <row r="28" spans="1:6" ht="23.25" x14ac:dyDescent="0.55000000000000004">
      <c r="A28" s="21"/>
      <c r="B28" s="10"/>
      <c r="C28" s="93"/>
      <c r="D28" s="93"/>
      <c r="E28" s="93"/>
      <c r="F28" s="93"/>
    </row>
    <row r="29" spans="1:6" ht="23.25" x14ac:dyDescent="0.55000000000000004">
      <c r="A29" s="21"/>
      <c r="B29" s="10"/>
      <c r="C29" s="93"/>
      <c r="D29" s="93"/>
      <c r="E29" s="93"/>
      <c r="F29" s="93"/>
    </row>
    <row r="30" spans="1:6" ht="23.25" x14ac:dyDescent="0.55000000000000004">
      <c r="A30" s="21"/>
      <c r="B30" s="10"/>
      <c r="C30" s="202" t="s">
        <v>377</v>
      </c>
      <c r="D30" s="202"/>
      <c r="E30" s="202"/>
      <c r="F30" s="202"/>
    </row>
    <row r="31" spans="1:6" ht="19.5" x14ac:dyDescent="0.3">
      <c r="C31" s="202" t="s">
        <v>2</v>
      </c>
      <c r="D31" s="202"/>
      <c r="E31" s="202"/>
      <c r="F31" s="202"/>
    </row>
    <row r="32" spans="1:6" ht="20.25" x14ac:dyDescent="0.3">
      <c r="C32" s="88"/>
      <c r="D32" s="88"/>
      <c r="E32" s="88"/>
      <c r="F32" s="88"/>
    </row>
    <row r="33" spans="1:4" ht="23.25" x14ac:dyDescent="0.55000000000000004">
      <c r="A33" s="21"/>
      <c r="B33" s="10"/>
      <c r="C33" s="9"/>
      <c r="D33" s="11"/>
    </row>
    <row r="34" spans="1:4" ht="23.25" x14ac:dyDescent="0.55000000000000004">
      <c r="A34" s="21"/>
      <c r="B34" s="10"/>
      <c r="C34" s="9"/>
      <c r="D34" s="11"/>
    </row>
  </sheetData>
  <mergeCells count="14">
    <mergeCell ref="C31:F31"/>
    <mergeCell ref="C30:F30"/>
    <mergeCell ref="A1:D1"/>
    <mergeCell ref="A2:D2"/>
    <mergeCell ref="A3:D3"/>
    <mergeCell ref="A5:A6"/>
    <mergeCell ref="B5:B6"/>
    <mergeCell ref="C5:C6"/>
    <mergeCell ref="D5:D6"/>
    <mergeCell ref="A20:C20"/>
    <mergeCell ref="C23:F23"/>
    <mergeCell ref="C27:F27"/>
    <mergeCell ref="C22:F22"/>
    <mergeCell ref="C26:F26"/>
  </mergeCells>
  <pageMargins left="0.7" right="0.7" top="0.75" bottom="0.75" header="0.3" footer="0.3"/>
  <pageSetup paperSize="9"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00B0F0"/>
  </sheetPr>
  <dimension ref="A1:F67"/>
  <sheetViews>
    <sheetView topLeftCell="A31" zoomScaleNormal="100" workbookViewId="0">
      <selection activeCell="A37" sqref="A37"/>
    </sheetView>
  </sheetViews>
  <sheetFormatPr defaultRowHeight="14.25" x14ac:dyDescent="0.2"/>
  <cols>
    <col min="1" max="1" width="11.25" customWidth="1"/>
    <col min="2" max="2" width="13.375" customWidth="1"/>
    <col min="3" max="3" width="45.5" customWidth="1"/>
    <col min="4" max="4" width="14.625" customWidth="1"/>
    <col min="5" max="5" width="9.75" bestFit="1" customWidth="1"/>
    <col min="257" max="257" width="11.25" customWidth="1"/>
    <col min="258" max="258" width="13.375" customWidth="1"/>
    <col min="259" max="259" width="45.5" customWidth="1"/>
    <col min="260" max="260" width="14.625" customWidth="1"/>
    <col min="261" max="261" width="9.75" bestFit="1" customWidth="1"/>
    <col min="513" max="513" width="11.25" customWidth="1"/>
    <col min="514" max="514" width="13.375" customWidth="1"/>
    <col min="515" max="515" width="45.5" customWidth="1"/>
    <col min="516" max="516" width="14.625" customWidth="1"/>
    <col min="517" max="517" width="9.75" bestFit="1" customWidth="1"/>
    <col min="769" max="769" width="11.25" customWidth="1"/>
    <col min="770" max="770" width="13.375" customWidth="1"/>
    <col min="771" max="771" width="45.5" customWidth="1"/>
    <col min="772" max="772" width="14.625" customWidth="1"/>
    <col min="773" max="773" width="9.75" bestFit="1" customWidth="1"/>
    <col min="1025" max="1025" width="11.25" customWidth="1"/>
    <col min="1026" max="1026" width="13.375" customWidth="1"/>
    <col min="1027" max="1027" width="45.5" customWidth="1"/>
    <col min="1028" max="1028" width="14.625" customWidth="1"/>
    <col min="1029" max="1029" width="9.75" bestFit="1" customWidth="1"/>
    <col min="1281" max="1281" width="11.25" customWidth="1"/>
    <col min="1282" max="1282" width="13.375" customWidth="1"/>
    <col min="1283" max="1283" width="45.5" customWidth="1"/>
    <col min="1284" max="1284" width="14.625" customWidth="1"/>
    <col min="1285" max="1285" width="9.75" bestFit="1" customWidth="1"/>
    <col min="1537" max="1537" width="11.25" customWidth="1"/>
    <col min="1538" max="1538" width="13.375" customWidth="1"/>
    <col min="1539" max="1539" width="45.5" customWidth="1"/>
    <col min="1540" max="1540" width="14.625" customWidth="1"/>
    <col min="1541" max="1541" width="9.75" bestFit="1" customWidth="1"/>
    <col min="1793" max="1793" width="11.25" customWidth="1"/>
    <col min="1794" max="1794" width="13.375" customWidth="1"/>
    <col min="1795" max="1795" width="45.5" customWidth="1"/>
    <col min="1796" max="1796" width="14.625" customWidth="1"/>
    <col min="1797" max="1797" width="9.75" bestFit="1" customWidth="1"/>
    <col min="2049" max="2049" width="11.25" customWidth="1"/>
    <col min="2050" max="2050" width="13.375" customWidth="1"/>
    <col min="2051" max="2051" width="45.5" customWidth="1"/>
    <col min="2052" max="2052" width="14.625" customWidth="1"/>
    <col min="2053" max="2053" width="9.75" bestFit="1" customWidth="1"/>
    <col min="2305" max="2305" width="11.25" customWidth="1"/>
    <col min="2306" max="2306" width="13.375" customWidth="1"/>
    <col min="2307" max="2307" width="45.5" customWidth="1"/>
    <col min="2308" max="2308" width="14.625" customWidth="1"/>
    <col min="2309" max="2309" width="9.75" bestFit="1" customWidth="1"/>
    <col min="2561" max="2561" width="11.25" customWidth="1"/>
    <col min="2562" max="2562" width="13.375" customWidth="1"/>
    <col min="2563" max="2563" width="45.5" customWidth="1"/>
    <col min="2564" max="2564" width="14.625" customWidth="1"/>
    <col min="2565" max="2565" width="9.75" bestFit="1" customWidth="1"/>
    <col min="2817" max="2817" width="11.25" customWidth="1"/>
    <col min="2818" max="2818" width="13.375" customWidth="1"/>
    <col min="2819" max="2819" width="45.5" customWidth="1"/>
    <col min="2820" max="2820" width="14.625" customWidth="1"/>
    <col min="2821" max="2821" width="9.75" bestFit="1" customWidth="1"/>
    <col min="3073" max="3073" width="11.25" customWidth="1"/>
    <col min="3074" max="3074" width="13.375" customWidth="1"/>
    <col min="3075" max="3075" width="45.5" customWidth="1"/>
    <col min="3076" max="3076" width="14.625" customWidth="1"/>
    <col min="3077" max="3077" width="9.75" bestFit="1" customWidth="1"/>
    <col min="3329" max="3329" width="11.25" customWidth="1"/>
    <col min="3330" max="3330" width="13.375" customWidth="1"/>
    <col min="3331" max="3331" width="45.5" customWidth="1"/>
    <col min="3332" max="3332" width="14.625" customWidth="1"/>
    <col min="3333" max="3333" width="9.75" bestFit="1" customWidth="1"/>
    <col min="3585" max="3585" width="11.25" customWidth="1"/>
    <col min="3586" max="3586" width="13.375" customWidth="1"/>
    <col min="3587" max="3587" width="45.5" customWidth="1"/>
    <col min="3588" max="3588" width="14.625" customWidth="1"/>
    <col min="3589" max="3589" width="9.75" bestFit="1" customWidth="1"/>
    <col min="3841" max="3841" width="11.25" customWidth="1"/>
    <col min="3842" max="3842" width="13.375" customWidth="1"/>
    <col min="3843" max="3843" width="45.5" customWidth="1"/>
    <col min="3844" max="3844" width="14.625" customWidth="1"/>
    <col min="3845" max="3845" width="9.75" bestFit="1" customWidth="1"/>
    <col min="4097" max="4097" width="11.25" customWidth="1"/>
    <col min="4098" max="4098" width="13.375" customWidth="1"/>
    <col min="4099" max="4099" width="45.5" customWidth="1"/>
    <col min="4100" max="4100" width="14.625" customWidth="1"/>
    <col min="4101" max="4101" width="9.75" bestFit="1" customWidth="1"/>
    <col min="4353" max="4353" width="11.25" customWidth="1"/>
    <col min="4354" max="4354" width="13.375" customWidth="1"/>
    <col min="4355" max="4355" width="45.5" customWidth="1"/>
    <col min="4356" max="4356" width="14.625" customWidth="1"/>
    <col min="4357" max="4357" width="9.75" bestFit="1" customWidth="1"/>
    <col min="4609" max="4609" width="11.25" customWidth="1"/>
    <col min="4610" max="4610" width="13.375" customWidth="1"/>
    <col min="4611" max="4611" width="45.5" customWidth="1"/>
    <col min="4612" max="4612" width="14.625" customWidth="1"/>
    <col min="4613" max="4613" width="9.75" bestFit="1" customWidth="1"/>
    <col min="4865" max="4865" width="11.25" customWidth="1"/>
    <col min="4866" max="4866" width="13.375" customWidth="1"/>
    <col min="4867" max="4867" width="45.5" customWidth="1"/>
    <col min="4868" max="4868" width="14.625" customWidth="1"/>
    <col min="4869" max="4869" width="9.75" bestFit="1" customWidth="1"/>
    <col min="5121" max="5121" width="11.25" customWidth="1"/>
    <col min="5122" max="5122" width="13.375" customWidth="1"/>
    <col min="5123" max="5123" width="45.5" customWidth="1"/>
    <col min="5124" max="5124" width="14.625" customWidth="1"/>
    <col min="5125" max="5125" width="9.75" bestFit="1" customWidth="1"/>
    <col min="5377" max="5377" width="11.25" customWidth="1"/>
    <col min="5378" max="5378" width="13.375" customWidth="1"/>
    <col min="5379" max="5379" width="45.5" customWidth="1"/>
    <col min="5380" max="5380" width="14.625" customWidth="1"/>
    <col min="5381" max="5381" width="9.75" bestFit="1" customWidth="1"/>
    <col min="5633" max="5633" width="11.25" customWidth="1"/>
    <col min="5634" max="5634" width="13.375" customWidth="1"/>
    <col min="5635" max="5635" width="45.5" customWidth="1"/>
    <col min="5636" max="5636" width="14.625" customWidth="1"/>
    <col min="5637" max="5637" width="9.75" bestFit="1" customWidth="1"/>
    <col min="5889" max="5889" width="11.25" customWidth="1"/>
    <col min="5890" max="5890" width="13.375" customWidth="1"/>
    <col min="5891" max="5891" width="45.5" customWidth="1"/>
    <col min="5892" max="5892" width="14.625" customWidth="1"/>
    <col min="5893" max="5893" width="9.75" bestFit="1" customWidth="1"/>
    <col min="6145" max="6145" width="11.25" customWidth="1"/>
    <col min="6146" max="6146" width="13.375" customWidth="1"/>
    <col min="6147" max="6147" width="45.5" customWidth="1"/>
    <col min="6148" max="6148" width="14.625" customWidth="1"/>
    <col min="6149" max="6149" width="9.75" bestFit="1" customWidth="1"/>
    <col min="6401" max="6401" width="11.25" customWidth="1"/>
    <col min="6402" max="6402" width="13.375" customWidth="1"/>
    <col min="6403" max="6403" width="45.5" customWidth="1"/>
    <col min="6404" max="6404" width="14.625" customWidth="1"/>
    <col min="6405" max="6405" width="9.75" bestFit="1" customWidth="1"/>
    <col min="6657" max="6657" width="11.25" customWidth="1"/>
    <col min="6658" max="6658" width="13.375" customWidth="1"/>
    <col min="6659" max="6659" width="45.5" customWidth="1"/>
    <col min="6660" max="6660" width="14.625" customWidth="1"/>
    <col min="6661" max="6661" width="9.75" bestFit="1" customWidth="1"/>
    <col min="6913" max="6913" width="11.25" customWidth="1"/>
    <col min="6914" max="6914" width="13.375" customWidth="1"/>
    <col min="6915" max="6915" width="45.5" customWidth="1"/>
    <col min="6916" max="6916" width="14.625" customWidth="1"/>
    <col min="6917" max="6917" width="9.75" bestFit="1" customWidth="1"/>
    <col min="7169" max="7169" width="11.25" customWidth="1"/>
    <col min="7170" max="7170" width="13.375" customWidth="1"/>
    <col min="7171" max="7171" width="45.5" customWidth="1"/>
    <col min="7172" max="7172" width="14.625" customWidth="1"/>
    <col min="7173" max="7173" width="9.75" bestFit="1" customWidth="1"/>
    <col min="7425" max="7425" width="11.25" customWidth="1"/>
    <col min="7426" max="7426" width="13.375" customWidth="1"/>
    <col min="7427" max="7427" width="45.5" customWidth="1"/>
    <col min="7428" max="7428" width="14.625" customWidth="1"/>
    <col min="7429" max="7429" width="9.75" bestFit="1" customWidth="1"/>
    <col min="7681" max="7681" width="11.25" customWidth="1"/>
    <col min="7682" max="7682" width="13.375" customWidth="1"/>
    <col min="7683" max="7683" width="45.5" customWidth="1"/>
    <col min="7684" max="7684" width="14.625" customWidth="1"/>
    <col min="7685" max="7685" width="9.75" bestFit="1" customWidth="1"/>
    <col min="7937" max="7937" width="11.25" customWidth="1"/>
    <col min="7938" max="7938" width="13.375" customWidth="1"/>
    <col min="7939" max="7939" width="45.5" customWidth="1"/>
    <col min="7940" max="7940" width="14.625" customWidth="1"/>
    <col min="7941" max="7941" width="9.75" bestFit="1" customWidth="1"/>
    <col min="8193" max="8193" width="11.25" customWidth="1"/>
    <col min="8194" max="8194" width="13.375" customWidth="1"/>
    <col min="8195" max="8195" width="45.5" customWidth="1"/>
    <col min="8196" max="8196" width="14.625" customWidth="1"/>
    <col min="8197" max="8197" width="9.75" bestFit="1" customWidth="1"/>
    <col min="8449" max="8449" width="11.25" customWidth="1"/>
    <col min="8450" max="8450" width="13.375" customWidth="1"/>
    <col min="8451" max="8451" width="45.5" customWidth="1"/>
    <col min="8452" max="8452" width="14.625" customWidth="1"/>
    <col min="8453" max="8453" width="9.75" bestFit="1" customWidth="1"/>
    <col min="8705" max="8705" width="11.25" customWidth="1"/>
    <col min="8706" max="8706" width="13.375" customWidth="1"/>
    <col min="8707" max="8707" width="45.5" customWidth="1"/>
    <col min="8708" max="8708" width="14.625" customWidth="1"/>
    <col min="8709" max="8709" width="9.75" bestFit="1" customWidth="1"/>
    <col min="8961" max="8961" width="11.25" customWidth="1"/>
    <col min="8962" max="8962" width="13.375" customWidth="1"/>
    <col min="8963" max="8963" width="45.5" customWidth="1"/>
    <col min="8964" max="8964" width="14.625" customWidth="1"/>
    <col min="8965" max="8965" width="9.75" bestFit="1" customWidth="1"/>
    <col min="9217" max="9217" width="11.25" customWidth="1"/>
    <col min="9218" max="9218" width="13.375" customWidth="1"/>
    <col min="9219" max="9219" width="45.5" customWidth="1"/>
    <col min="9220" max="9220" width="14.625" customWidth="1"/>
    <col min="9221" max="9221" width="9.75" bestFit="1" customWidth="1"/>
    <col min="9473" max="9473" width="11.25" customWidth="1"/>
    <col min="9474" max="9474" width="13.375" customWidth="1"/>
    <col min="9475" max="9475" width="45.5" customWidth="1"/>
    <col min="9476" max="9476" width="14.625" customWidth="1"/>
    <col min="9477" max="9477" width="9.75" bestFit="1" customWidth="1"/>
    <col min="9729" max="9729" width="11.25" customWidth="1"/>
    <col min="9730" max="9730" width="13.375" customWidth="1"/>
    <col min="9731" max="9731" width="45.5" customWidth="1"/>
    <col min="9732" max="9732" width="14.625" customWidth="1"/>
    <col min="9733" max="9733" width="9.75" bestFit="1" customWidth="1"/>
    <col min="9985" max="9985" width="11.25" customWidth="1"/>
    <col min="9986" max="9986" width="13.375" customWidth="1"/>
    <col min="9987" max="9987" width="45.5" customWidth="1"/>
    <col min="9988" max="9988" width="14.625" customWidth="1"/>
    <col min="9989" max="9989" width="9.75" bestFit="1" customWidth="1"/>
    <col min="10241" max="10241" width="11.25" customWidth="1"/>
    <col min="10242" max="10242" width="13.375" customWidth="1"/>
    <col min="10243" max="10243" width="45.5" customWidth="1"/>
    <col min="10244" max="10244" width="14.625" customWidth="1"/>
    <col min="10245" max="10245" width="9.75" bestFit="1" customWidth="1"/>
    <col min="10497" max="10497" width="11.25" customWidth="1"/>
    <col min="10498" max="10498" width="13.375" customWidth="1"/>
    <col min="10499" max="10499" width="45.5" customWidth="1"/>
    <col min="10500" max="10500" width="14.625" customWidth="1"/>
    <col min="10501" max="10501" width="9.75" bestFit="1" customWidth="1"/>
    <col min="10753" max="10753" width="11.25" customWidth="1"/>
    <col min="10754" max="10754" width="13.375" customWidth="1"/>
    <col min="10755" max="10755" width="45.5" customWidth="1"/>
    <col min="10756" max="10756" width="14.625" customWidth="1"/>
    <col min="10757" max="10757" width="9.75" bestFit="1" customWidth="1"/>
    <col min="11009" max="11009" width="11.25" customWidth="1"/>
    <col min="11010" max="11010" width="13.375" customWidth="1"/>
    <col min="11011" max="11011" width="45.5" customWidth="1"/>
    <col min="11012" max="11012" width="14.625" customWidth="1"/>
    <col min="11013" max="11013" width="9.75" bestFit="1" customWidth="1"/>
    <col min="11265" max="11265" width="11.25" customWidth="1"/>
    <col min="11266" max="11266" width="13.375" customWidth="1"/>
    <col min="11267" max="11267" width="45.5" customWidth="1"/>
    <col min="11268" max="11268" width="14.625" customWidth="1"/>
    <col min="11269" max="11269" width="9.75" bestFit="1" customWidth="1"/>
    <col min="11521" max="11521" width="11.25" customWidth="1"/>
    <col min="11522" max="11522" width="13.375" customWidth="1"/>
    <col min="11523" max="11523" width="45.5" customWidth="1"/>
    <col min="11524" max="11524" width="14.625" customWidth="1"/>
    <col min="11525" max="11525" width="9.75" bestFit="1" customWidth="1"/>
    <col min="11777" max="11777" width="11.25" customWidth="1"/>
    <col min="11778" max="11778" width="13.375" customWidth="1"/>
    <col min="11779" max="11779" width="45.5" customWidth="1"/>
    <col min="11780" max="11780" width="14.625" customWidth="1"/>
    <col min="11781" max="11781" width="9.75" bestFit="1" customWidth="1"/>
    <col min="12033" max="12033" width="11.25" customWidth="1"/>
    <col min="12034" max="12034" width="13.375" customWidth="1"/>
    <col min="12035" max="12035" width="45.5" customWidth="1"/>
    <col min="12036" max="12036" width="14.625" customWidth="1"/>
    <col min="12037" max="12037" width="9.75" bestFit="1" customWidth="1"/>
    <col min="12289" max="12289" width="11.25" customWidth="1"/>
    <col min="12290" max="12290" width="13.375" customWidth="1"/>
    <col min="12291" max="12291" width="45.5" customWidth="1"/>
    <col min="12292" max="12292" width="14.625" customWidth="1"/>
    <col min="12293" max="12293" width="9.75" bestFit="1" customWidth="1"/>
    <col min="12545" max="12545" width="11.25" customWidth="1"/>
    <col min="12546" max="12546" width="13.375" customWidth="1"/>
    <col min="12547" max="12547" width="45.5" customWidth="1"/>
    <col min="12548" max="12548" width="14.625" customWidth="1"/>
    <col min="12549" max="12549" width="9.75" bestFit="1" customWidth="1"/>
    <col min="12801" max="12801" width="11.25" customWidth="1"/>
    <col min="12802" max="12802" width="13.375" customWidth="1"/>
    <col min="12803" max="12803" width="45.5" customWidth="1"/>
    <col min="12804" max="12804" width="14.625" customWidth="1"/>
    <col min="12805" max="12805" width="9.75" bestFit="1" customWidth="1"/>
    <col min="13057" max="13057" width="11.25" customWidth="1"/>
    <col min="13058" max="13058" width="13.375" customWidth="1"/>
    <col min="13059" max="13059" width="45.5" customWidth="1"/>
    <col min="13060" max="13060" width="14.625" customWidth="1"/>
    <col min="13061" max="13061" width="9.75" bestFit="1" customWidth="1"/>
    <col min="13313" max="13313" width="11.25" customWidth="1"/>
    <col min="13314" max="13314" width="13.375" customWidth="1"/>
    <col min="13315" max="13315" width="45.5" customWidth="1"/>
    <col min="13316" max="13316" width="14.625" customWidth="1"/>
    <col min="13317" max="13317" width="9.75" bestFit="1" customWidth="1"/>
    <col min="13569" max="13569" width="11.25" customWidth="1"/>
    <col min="13570" max="13570" width="13.375" customWidth="1"/>
    <col min="13571" max="13571" width="45.5" customWidth="1"/>
    <col min="13572" max="13572" width="14.625" customWidth="1"/>
    <col min="13573" max="13573" width="9.75" bestFit="1" customWidth="1"/>
    <col min="13825" max="13825" width="11.25" customWidth="1"/>
    <col min="13826" max="13826" width="13.375" customWidth="1"/>
    <col min="13827" max="13827" width="45.5" customWidth="1"/>
    <col min="13828" max="13828" width="14.625" customWidth="1"/>
    <col min="13829" max="13829" width="9.75" bestFit="1" customWidth="1"/>
    <col min="14081" max="14081" width="11.25" customWidth="1"/>
    <col min="14082" max="14082" width="13.375" customWidth="1"/>
    <col min="14083" max="14083" width="45.5" customWidth="1"/>
    <col min="14084" max="14084" width="14.625" customWidth="1"/>
    <col min="14085" max="14085" width="9.75" bestFit="1" customWidth="1"/>
    <col min="14337" max="14337" width="11.25" customWidth="1"/>
    <col min="14338" max="14338" width="13.375" customWidth="1"/>
    <col min="14339" max="14339" width="45.5" customWidth="1"/>
    <col min="14340" max="14340" width="14.625" customWidth="1"/>
    <col min="14341" max="14341" width="9.75" bestFit="1" customWidth="1"/>
    <col min="14593" max="14593" width="11.25" customWidth="1"/>
    <col min="14594" max="14594" width="13.375" customWidth="1"/>
    <col min="14595" max="14595" width="45.5" customWidth="1"/>
    <col min="14596" max="14596" width="14.625" customWidth="1"/>
    <col min="14597" max="14597" width="9.75" bestFit="1" customWidth="1"/>
    <col min="14849" max="14849" width="11.25" customWidth="1"/>
    <col min="14850" max="14850" width="13.375" customWidth="1"/>
    <col min="14851" max="14851" width="45.5" customWidth="1"/>
    <col min="14852" max="14852" width="14.625" customWidth="1"/>
    <col min="14853" max="14853" width="9.75" bestFit="1" customWidth="1"/>
    <col min="15105" max="15105" width="11.25" customWidth="1"/>
    <col min="15106" max="15106" width="13.375" customWidth="1"/>
    <col min="15107" max="15107" width="45.5" customWidth="1"/>
    <col min="15108" max="15108" width="14.625" customWidth="1"/>
    <col min="15109" max="15109" width="9.75" bestFit="1" customWidth="1"/>
    <col min="15361" max="15361" width="11.25" customWidth="1"/>
    <col min="15362" max="15362" width="13.375" customWidth="1"/>
    <col min="15363" max="15363" width="45.5" customWidth="1"/>
    <col min="15364" max="15364" width="14.625" customWidth="1"/>
    <col min="15365" max="15365" width="9.75" bestFit="1" customWidth="1"/>
    <col min="15617" max="15617" width="11.25" customWidth="1"/>
    <col min="15618" max="15618" width="13.375" customWidth="1"/>
    <col min="15619" max="15619" width="45.5" customWidth="1"/>
    <col min="15620" max="15620" width="14.625" customWidth="1"/>
    <col min="15621" max="15621" width="9.75" bestFit="1" customWidth="1"/>
    <col min="15873" max="15873" width="11.25" customWidth="1"/>
    <col min="15874" max="15874" width="13.375" customWidth="1"/>
    <col min="15875" max="15875" width="45.5" customWidth="1"/>
    <col min="15876" max="15876" width="14.625" customWidth="1"/>
    <col min="15877" max="15877" width="9.75" bestFit="1" customWidth="1"/>
    <col min="16129" max="16129" width="11.25" customWidth="1"/>
    <col min="16130" max="16130" width="13.375" customWidth="1"/>
    <col min="16131" max="16131" width="45.5" customWidth="1"/>
    <col min="16132" max="16132" width="14.625" customWidth="1"/>
    <col min="16133" max="16133" width="9.75" bestFit="1" customWidth="1"/>
  </cols>
  <sheetData>
    <row r="1" spans="1:6" s="10" customFormat="1" ht="23.25" x14ac:dyDescent="0.55000000000000004">
      <c r="A1" s="224" t="s">
        <v>16</v>
      </c>
      <c r="B1" s="224"/>
      <c r="C1" s="224"/>
      <c r="D1" s="224"/>
      <c r="E1" s="60"/>
      <c r="F1" s="60"/>
    </row>
    <row r="2" spans="1:6" s="10" customFormat="1" ht="21.75" customHeight="1" x14ac:dyDescent="0.55000000000000004">
      <c r="A2" s="224" t="s">
        <v>78</v>
      </c>
      <c r="B2" s="224"/>
      <c r="C2" s="224"/>
      <c r="D2" s="224"/>
      <c r="E2" s="60"/>
      <c r="F2" s="60"/>
    </row>
    <row r="3" spans="1:6" s="10" customFormat="1" ht="23.25" x14ac:dyDescent="0.55000000000000004">
      <c r="A3" s="224" t="s">
        <v>378</v>
      </c>
      <c r="B3" s="224"/>
      <c r="C3" s="224"/>
      <c r="D3" s="224"/>
      <c r="E3" s="60"/>
      <c r="F3" s="60"/>
    </row>
    <row r="4" spans="1:6" s="10" customFormat="1" ht="23.25" x14ac:dyDescent="0.55000000000000004">
      <c r="A4" s="39"/>
      <c r="B4" s="39"/>
      <c r="C4" s="39"/>
      <c r="D4" s="39"/>
      <c r="E4" s="60"/>
      <c r="F4" s="60"/>
    </row>
    <row r="5" spans="1:6" s="10" customFormat="1" ht="23.25" x14ac:dyDescent="0.55000000000000004">
      <c r="A5" s="239" t="s">
        <v>79</v>
      </c>
      <c r="B5" s="251" t="s">
        <v>80</v>
      </c>
      <c r="C5" s="253" t="s">
        <v>24</v>
      </c>
      <c r="D5" s="245" t="s">
        <v>22</v>
      </c>
      <c r="E5" s="60"/>
      <c r="F5" s="60"/>
    </row>
    <row r="6" spans="1:6" s="10" customFormat="1" ht="23.25" x14ac:dyDescent="0.55000000000000004">
      <c r="A6" s="240"/>
      <c r="B6" s="252"/>
      <c r="C6" s="254"/>
      <c r="D6" s="246"/>
      <c r="E6" s="60"/>
      <c r="F6" s="60"/>
    </row>
    <row r="7" spans="1:6" ht="23.25" x14ac:dyDescent="0.55000000000000004">
      <c r="A7" s="134" t="s">
        <v>95</v>
      </c>
      <c r="B7" s="135">
        <v>23759</v>
      </c>
      <c r="C7" s="136" t="s">
        <v>96</v>
      </c>
      <c r="D7" s="32">
        <v>4620</v>
      </c>
      <c r="E7" s="137"/>
      <c r="F7" s="137"/>
    </row>
    <row r="8" spans="1:6" ht="23.25" x14ac:dyDescent="0.55000000000000004">
      <c r="A8" s="134" t="s">
        <v>97</v>
      </c>
      <c r="B8" s="135">
        <v>23759</v>
      </c>
      <c r="C8" s="136" t="s">
        <v>98</v>
      </c>
      <c r="D8" s="32">
        <v>4620</v>
      </c>
      <c r="E8" s="137"/>
      <c r="F8" s="137"/>
    </row>
    <row r="9" spans="1:6" ht="23.25" x14ac:dyDescent="0.55000000000000004">
      <c r="A9" s="138" t="s">
        <v>101</v>
      </c>
      <c r="B9" s="135">
        <v>24070</v>
      </c>
      <c r="C9" s="136" t="s">
        <v>102</v>
      </c>
      <c r="D9" s="32">
        <v>5150</v>
      </c>
      <c r="E9" s="137"/>
      <c r="F9" s="137"/>
    </row>
    <row r="10" spans="1:6" ht="23.25" x14ac:dyDescent="0.55000000000000004">
      <c r="A10" s="139" t="s">
        <v>103</v>
      </c>
      <c r="B10" s="135">
        <v>24070</v>
      </c>
      <c r="C10" s="136" t="s">
        <v>104</v>
      </c>
      <c r="D10" s="32">
        <v>5150</v>
      </c>
      <c r="E10" s="137"/>
      <c r="F10" s="137"/>
    </row>
    <row r="11" spans="1:6" ht="23.25" x14ac:dyDescent="0.55000000000000004">
      <c r="A11" s="139" t="s">
        <v>105</v>
      </c>
      <c r="B11" s="135">
        <v>24070</v>
      </c>
      <c r="C11" s="136" t="s">
        <v>106</v>
      </c>
      <c r="D11" s="32">
        <v>17500</v>
      </c>
      <c r="E11" s="137"/>
      <c r="F11" s="137"/>
    </row>
    <row r="12" spans="1:6" ht="23.25" x14ac:dyDescent="0.55000000000000004">
      <c r="A12" s="139" t="s">
        <v>165</v>
      </c>
      <c r="B12" s="135">
        <v>243965</v>
      </c>
      <c r="C12" s="136" t="s">
        <v>166</v>
      </c>
      <c r="D12" s="32">
        <v>1600</v>
      </c>
      <c r="E12" s="137"/>
      <c r="F12" s="137"/>
    </row>
    <row r="13" spans="1:6" ht="23.25" x14ac:dyDescent="0.55000000000000004">
      <c r="A13" s="139" t="s">
        <v>167</v>
      </c>
      <c r="B13" s="135">
        <v>243965</v>
      </c>
      <c r="C13" s="136" t="s">
        <v>168</v>
      </c>
      <c r="D13" s="32">
        <v>4800</v>
      </c>
      <c r="E13" s="137"/>
      <c r="F13" s="137"/>
    </row>
    <row r="14" spans="1:6" ht="23.25" x14ac:dyDescent="0.55000000000000004">
      <c r="A14" s="140"/>
      <c r="B14" s="140"/>
      <c r="C14" s="121"/>
      <c r="D14" s="141"/>
      <c r="E14" s="137"/>
      <c r="F14" s="137"/>
    </row>
    <row r="15" spans="1:6" ht="23.25" x14ac:dyDescent="0.55000000000000004">
      <c r="A15" s="140"/>
      <c r="B15" s="140"/>
      <c r="C15" s="121"/>
      <c r="D15" s="141"/>
      <c r="E15" s="137"/>
      <c r="F15" s="137"/>
    </row>
    <row r="16" spans="1:6" ht="23.25" x14ac:dyDescent="0.55000000000000004">
      <c r="A16" s="140"/>
      <c r="B16" s="140"/>
      <c r="C16" s="121"/>
      <c r="D16" s="141"/>
      <c r="E16" s="137"/>
      <c r="F16" s="137"/>
    </row>
    <row r="17" spans="1:6" ht="23.25" x14ac:dyDescent="0.55000000000000004">
      <c r="A17" s="140"/>
      <c r="B17" s="140"/>
      <c r="C17" s="121"/>
      <c r="D17" s="141"/>
      <c r="E17" s="137"/>
      <c r="F17" s="137"/>
    </row>
    <row r="18" spans="1:6" ht="23.25" x14ac:dyDescent="0.55000000000000004">
      <c r="A18" s="247" t="s">
        <v>74</v>
      </c>
      <c r="B18" s="248"/>
      <c r="C18" s="249"/>
      <c r="D18" s="16">
        <f>SUM(D7:D17)</f>
        <v>43440</v>
      </c>
      <c r="E18" s="137"/>
      <c r="F18" s="137"/>
    </row>
    <row r="19" spans="1:6" ht="23.25" x14ac:dyDescent="0.55000000000000004">
      <c r="A19" s="39"/>
      <c r="B19" s="39"/>
      <c r="C19" s="39"/>
      <c r="D19" s="31"/>
      <c r="E19" s="137"/>
      <c r="F19" s="137"/>
    </row>
    <row r="20" spans="1:6" ht="24" x14ac:dyDescent="0.55000000000000004">
      <c r="A20" s="142"/>
      <c r="B20" s="60"/>
      <c r="C20" s="89" t="s">
        <v>50</v>
      </c>
      <c r="D20" s="88"/>
      <c r="E20" s="90"/>
      <c r="F20" s="88"/>
    </row>
    <row r="21" spans="1:6" ht="23.25" x14ac:dyDescent="0.55000000000000004">
      <c r="A21" s="142"/>
      <c r="B21" s="60"/>
      <c r="C21" s="208" t="s">
        <v>113</v>
      </c>
      <c r="D21" s="208"/>
      <c r="E21" s="208"/>
      <c r="F21" s="208"/>
    </row>
    <row r="22" spans="1:6" ht="23.25" x14ac:dyDescent="0.55000000000000004">
      <c r="A22" s="142"/>
      <c r="B22" s="60"/>
      <c r="C22" s="208" t="s">
        <v>114</v>
      </c>
      <c r="D22" s="208"/>
      <c r="E22" s="208"/>
      <c r="F22" s="208"/>
    </row>
    <row r="23" spans="1:6" ht="23.25" x14ac:dyDescent="0.55000000000000004">
      <c r="A23" s="142"/>
      <c r="B23" s="60"/>
      <c r="C23" s="91"/>
      <c r="D23" s="91"/>
      <c r="E23" s="91"/>
      <c r="F23" s="91"/>
    </row>
    <row r="24" spans="1:6" ht="23.25" x14ac:dyDescent="0.55000000000000004">
      <c r="A24" s="142"/>
      <c r="B24" s="60"/>
      <c r="C24" s="91"/>
      <c r="D24" s="91"/>
      <c r="E24" s="91"/>
      <c r="F24" s="91"/>
    </row>
    <row r="25" spans="1:6" ht="23.25" x14ac:dyDescent="0.55000000000000004">
      <c r="A25" s="142"/>
      <c r="B25" s="60"/>
      <c r="C25" s="208" t="s">
        <v>110</v>
      </c>
      <c r="D25" s="208"/>
      <c r="E25" s="208"/>
      <c r="F25" s="208"/>
    </row>
    <row r="26" spans="1:6" ht="20.25" x14ac:dyDescent="0.35">
      <c r="A26" s="137"/>
      <c r="B26" s="137"/>
      <c r="C26" s="202" t="s">
        <v>111</v>
      </c>
      <c r="D26" s="202"/>
      <c r="E26" s="202"/>
      <c r="F26" s="202"/>
    </row>
    <row r="27" spans="1:6" ht="20.25" x14ac:dyDescent="0.35">
      <c r="A27" s="137"/>
      <c r="B27" s="137"/>
      <c r="C27" s="93"/>
      <c r="D27" s="93"/>
      <c r="E27" s="93"/>
      <c r="F27" s="93"/>
    </row>
    <row r="28" spans="1:6" ht="20.25" x14ac:dyDescent="0.35">
      <c r="A28" s="137"/>
      <c r="B28" s="137"/>
      <c r="C28" s="93"/>
      <c r="D28" s="93"/>
      <c r="E28" s="93"/>
      <c r="F28" s="93"/>
    </row>
    <row r="29" spans="1:6" ht="20.25" x14ac:dyDescent="0.35">
      <c r="A29" s="137"/>
      <c r="B29" s="137"/>
      <c r="C29" s="208" t="s">
        <v>377</v>
      </c>
      <c r="D29" s="208"/>
      <c r="E29" s="208"/>
      <c r="F29" s="208"/>
    </row>
    <row r="30" spans="1:6" ht="20.25" x14ac:dyDescent="0.35">
      <c r="A30" s="137"/>
      <c r="B30" s="137"/>
      <c r="C30" s="202" t="s">
        <v>2</v>
      </c>
      <c r="D30" s="202"/>
      <c r="E30" s="202"/>
      <c r="F30" s="202"/>
    </row>
    <row r="31" spans="1:6" ht="23.25" x14ac:dyDescent="0.55000000000000004">
      <c r="A31" s="137"/>
      <c r="B31" s="137"/>
      <c r="C31" s="39"/>
      <c r="D31" s="39"/>
      <c r="E31" s="39"/>
      <c r="F31" s="39"/>
    </row>
    <row r="32" spans="1:6" ht="23.25" x14ac:dyDescent="0.55000000000000004">
      <c r="C32" s="9"/>
      <c r="D32" s="9"/>
      <c r="E32" s="9"/>
      <c r="F32" s="9"/>
    </row>
    <row r="33" spans="1:6" ht="23.25" x14ac:dyDescent="0.55000000000000004">
      <c r="C33" s="9"/>
      <c r="D33" s="9"/>
      <c r="E33" s="9"/>
      <c r="F33" s="9"/>
    </row>
    <row r="34" spans="1:6" ht="23.25" x14ac:dyDescent="0.55000000000000004">
      <c r="A34" s="224" t="s">
        <v>16</v>
      </c>
      <c r="B34" s="224"/>
      <c r="C34" s="224"/>
      <c r="D34" s="224"/>
      <c r="E34" s="60"/>
      <c r="F34" s="60"/>
    </row>
    <row r="35" spans="1:6" ht="23.25" x14ac:dyDescent="0.55000000000000004">
      <c r="A35" s="224" t="s">
        <v>107</v>
      </c>
      <c r="B35" s="224"/>
      <c r="C35" s="224"/>
      <c r="D35" s="224"/>
      <c r="E35" s="60"/>
      <c r="F35" s="60"/>
    </row>
    <row r="36" spans="1:6" ht="23.25" x14ac:dyDescent="0.55000000000000004">
      <c r="A36" s="224" t="s">
        <v>378</v>
      </c>
      <c r="B36" s="224"/>
      <c r="C36" s="224"/>
      <c r="D36" s="224"/>
      <c r="E36" s="60"/>
      <c r="F36" s="60"/>
    </row>
    <row r="37" spans="1:6" ht="23.25" x14ac:dyDescent="0.55000000000000004">
      <c r="A37" s="39"/>
      <c r="B37" s="39"/>
      <c r="C37" s="39"/>
      <c r="D37" s="39"/>
      <c r="E37" s="60"/>
      <c r="F37" s="60"/>
    </row>
    <row r="38" spans="1:6" ht="23.25" x14ac:dyDescent="0.55000000000000004">
      <c r="A38" s="239" t="s">
        <v>79</v>
      </c>
      <c r="B38" s="251" t="s">
        <v>80</v>
      </c>
      <c r="C38" s="253" t="s">
        <v>24</v>
      </c>
      <c r="D38" s="245" t="s">
        <v>22</v>
      </c>
      <c r="E38" s="60"/>
      <c r="F38" s="60"/>
    </row>
    <row r="39" spans="1:6" ht="23.25" x14ac:dyDescent="0.55000000000000004">
      <c r="A39" s="240"/>
      <c r="B39" s="252"/>
      <c r="C39" s="254"/>
      <c r="D39" s="246"/>
      <c r="E39" s="60"/>
      <c r="F39" s="60"/>
    </row>
    <row r="40" spans="1:6" ht="23.25" x14ac:dyDescent="0.55000000000000004">
      <c r="A40" s="143" t="s">
        <v>90</v>
      </c>
      <c r="B40" s="135">
        <v>22117</v>
      </c>
      <c r="C40" s="136" t="s">
        <v>91</v>
      </c>
      <c r="D40" s="32">
        <v>11119.5</v>
      </c>
      <c r="E40" s="137"/>
      <c r="F40" s="137"/>
    </row>
    <row r="41" spans="1:6" ht="23.25" x14ac:dyDescent="0.55000000000000004">
      <c r="A41" s="138" t="s">
        <v>108</v>
      </c>
      <c r="B41" s="135">
        <v>24012</v>
      </c>
      <c r="C41" s="136" t="s">
        <v>92</v>
      </c>
      <c r="D41" s="32">
        <v>11491.2</v>
      </c>
      <c r="E41" s="137"/>
      <c r="F41" s="137"/>
    </row>
    <row r="42" spans="1:6" ht="23.25" x14ac:dyDescent="0.55000000000000004">
      <c r="A42" s="138" t="s">
        <v>100</v>
      </c>
      <c r="B42" s="135">
        <v>24012</v>
      </c>
      <c r="C42" s="136" t="s">
        <v>109</v>
      </c>
      <c r="D42" s="32">
        <v>30430.799999999999</v>
      </c>
      <c r="E42" s="137"/>
      <c r="F42" s="137"/>
    </row>
    <row r="43" spans="1:6" ht="23.25" x14ac:dyDescent="0.55000000000000004">
      <c r="A43" s="138" t="s">
        <v>99</v>
      </c>
      <c r="B43" s="135">
        <v>243448</v>
      </c>
      <c r="C43" s="144" t="s">
        <v>119</v>
      </c>
      <c r="D43" s="32">
        <v>23100</v>
      </c>
      <c r="E43" s="137"/>
      <c r="F43" s="137"/>
    </row>
    <row r="44" spans="1:6" ht="23.25" x14ac:dyDescent="0.55000000000000004">
      <c r="A44" s="145" t="s">
        <v>118</v>
      </c>
      <c r="B44" s="146">
        <v>243448</v>
      </c>
      <c r="C44" s="147" t="s">
        <v>120</v>
      </c>
      <c r="D44" s="148">
        <v>9792</v>
      </c>
      <c r="E44" s="137"/>
      <c r="F44" s="137"/>
    </row>
    <row r="45" spans="1:6" ht="23.25" x14ac:dyDescent="0.55000000000000004">
      <c r="A45" s="145" t="s">
        <v>93</v>
      </c>
      <c r="B45" s="135">
        <v>243574</v>
      </c>
      <c r="C45" s="147" t="s">
        <v>169</v>
      </c>
      <c r="D45" s="32">
        <v>198</v>
      </c>
      <c r="E45" s="137"/>
      <c r="F45" s="137"/>
    </row>
    <row r="46" spans="1:6" ht="23.25" x14ac:dyDescent="0.55000000000000004">
      <c r="A46" s="138" t="s">
        <v>165</v>
      </c>
      <c r="B46" s="135">
        <v>243579</v>
      </c>
      <c r="C46" s="147" t="s">
        <v>170</v>
      </c>
      <c r="D46" s="32">
        <v>34155</v>
      </c>
      <c r="E46" s="137"/>
      <c r="F46" s="137"/>
    </row>
    <row r="47" spans="1:6" ht="23.25" x14ac:dyDescent="0.55000000000000004">
      <c r="A47" s="149"/>
      <c r="B47" s="130"/>
      <c r="C47" s="121"/>
      <c r="D47" s="141"/>
      <c r="E47" s="137"/>
      <c r="F47" s="137"/>
    </row>
    <row r="48" spans="1:6" ht="23.25" x14ac:dyDescent="0.55000000000000004">
      <c r="A48" s="149"/>
      <c r="B48" s="130"/>
      <c r="C48" s="121"/>
      <c r="D48" s="141"/>
      <c r="E48" s="137"/>
      <c r="F48" s="137"/>
    </row>
    <row r="49" spans="1:6" ht="23.25" x14ac:dyDescent="0.55000000000000004">
      <c r="A49" s="149"/>
      <c r="B49" s="130"/>
      <c r="C49" s="121"/>
      <c r="D49" s="141"/>
      <c r="E49" s="137"/>
      <c r="F49" s="137"/>
    </row>
    <row r="50" spans="1:6" ht="23.25" x14ac:dyDescent="0.55000000000000004">
      <c r="A50" s="140"/>
      <c r="B50" s="140"/>
      <c r="C50" s="121"/>
      <c r="D50" s="141"/>
      <c r="E50" s="137"/>
      <c r="F50" s="137"/>
    </row>
    <row r="51" spans="1:6" ht="23.25" x14ac:dyDescent="0.55000000000000004">
      <c r="A51" s="140"/>
      <c r="B51" s="140"/>
      <c r="C51" s="121"/>
      <c r="D51" s="141"/>
      <c r="E51" s="137"/>
      <c r="F51" s="137"/>
    </row>
    <row r="52" spans="1:6" ht="23.25" x14ac:dyDescent="0.55000000000000004">
      <c r="A52" s="247" t="s">
        <v>74</v>
      </c>
      <c r="B52" s="248"/>
      <c r="C52" s="249"/>
      <c r="D52" s="16">
        <f>SUM(D40:D51)</f>
        <v>120286.5</v>
      </c>
      <c r="E52" s="137"/>
      <c r="F52" s="137"/>
    </row>
    <row r="53" spans="1:6" ht="23.25" x14ac:dyDescent="0.55000000000000004">
      <c r="A53" s="39"/>
      <c r="B53" s="39"/>
      <c r="C53" s="39"/>
      <c r="D53" s="31"/>
      <c r="E53" s="137"/>
      <c r="F53" s="137"/>
    </row>
    <row r="54" spans="1:6" ht="24" x14ac:dyDescent="0.55000000000000004">
      <c r="A54" s="142"/>
      <c r="B54" s="60"/>
      <c r="C54" s="89" t="s">
        <v>50</v>
      </c>
      <c r="D54" s="88"/>
      <c r="E54" s="90"/>
      <c r="F54" s="88"/>
    </row>
    <row r="55" spans="1:6" ht="23.25" x14ac:dyDescent="0.55000000000000004">
      <c r="A55" s="142"/>
      <c r="B55" s="60"/>
      <c r="C55" s="208" t="s">
        <v>113</v>
      </c>
      <c r="D55" s="208"/>
      <c r="E55" s="208"/>
      <c r="F55" s="208"/>
    </row>
    <row r="56" spans="1:6" ht="23.25" x14ac:dyDescent="0.55000000000000004">
      <c r="A56" s="142"/>
      <c r="B56" s="60"/>
      <c r="C56" s="208" t="s">
        <v>114</v>
      </c>
      <c r="D56" s="208"/>
      <c r="E56" s="208"/>
      <c r="F56" s="208"/>
    </row>
    <row r="57" spans="1:6" ht="23.25" x14ac:dyDescent="0.55000000000000004">
      <c r="A57" s="142"/>
      <c r="B57" s="60"/>
      <c r="C57" s="91"/>
      <c r="D57" s="91"/>
      <c r="E57" s="91"/>
      <c r="F57" s="91"/>
    </row>
    <row r="58" spans="1:6" ht="23.25" x14ac:dyDescent="0.55000000000000004">
      <c r="A58" s="142"/>
      <c r="B58" s="60"/>
      <c r="C58" s="91"/>
      <c r="D58" s="91"/>
      <c r="E58" s="91"/>
      <c r="F58" s="91"/>
    </row>
    <row r="59" spans="1:6" ht="23.25" x14ac:dyDescent="0.55000000000000004">
      <c r="A59" s="142"/>
      <c r="B59" s="60"/>
      <c r="C59" s="208" t="s">
        <v>110</v>
      </c>
      <c r="D59" s="208"/>
      <c r="E59" s="208"/>
      <c r="F59" s="208"/>
    </row>
    <row r="60" spans="1:6" ht="20.25" x14ac:dyDescent="0.35">
      <c r="A60" s="137"/>
      <c r="B60" s="137"/>
      <c r="C60" s="202" t="s">
        <v>111</v>
      </c>
      <c r="D60" s="202"/>
      <c r="E60" s="202"/>
      <c r="F60" s="202"/>
    </row>
    <row r="61" spans="1:6" ht="23.25" customHeight="1" x14ac:dyDescent="0.35">
      <c r="A61" s="137"/>
      <c r="B61" s="137"/>
      <c r="C61" s="150"/>
      <c r="D61" s="150"/>
      <c r="E61" s="150"/>
      <c r="F61" s="150"/>
    </row>
    <row r="62" spans="1:6" ht="23.25" customHeight="1" x14ac:dyDescent="0.35">
      <c r="A62" s="137"/>
      <c r="B62" s="137"/>
      <c r="C62" s="150"/>
      <c r="D62" s="150"/>
      <c r="E62" s="150"/>
      <c r="F62" s="150"/>
    </row>
    <row r="63" spans="1:6" ht="16.5" x14ac:dyDescent="0.35">
      <c r="A63" s="137"/>
      <c r="B63" s="137"/>
      <c r="C63" s="150"/>
      <c r="D63" s="150"/>
      <c r="E63" s="150"/>
      <c r="F63" s="150"/>
    </row>
    <row r="64" spans="1:6" ht="20.25" x14ac:dyDescent="0.35">
      <c r="A64" s="137"/>
      <c r="B64" s="137"/>
      <c r="C64" s="208" t="s">
        <v>377</v>
      </c>
      <c r="D64" s="208"/>
      <c r="E64" s="208"/>
      <c r="F64" s="208"/>
    </row>
    <row r="65" spans="1:6" ht="20.25" x14ac:dyDescent="0.35">
      <c r="A65" s="137"/>
      <c r="B65" s="137"/>
      <c r="C65" s="202" t="s">
        <v>2</v>
      </c>
      <c r="D65" s="202"/>
      <c r="E65" s="202"/>
      <c r="F65" s="202"/>
    </row>
    <row r="66" spans="1:6" ht="20.25" x14ac:dyDescent="0.35">
      <c r="A66" s="137"/>
      <c r="B66" s="137"/>
      <c r="C66" s="202"/>
      <c r="D66" s="202"/>
      <c r="E66" s="202"/>
      <c r="F66" s="202"/>
    </row>
    <row r="67" spans="1:6" ht="16.5" x14ac:dyDescent="0.35">
      <c r="A67" s="137"/>
      <c r="B67" s="137"/>
      <c r="C67" s="137"/>
      <c r="D67" s="137"/>
      <c r="E67" s="137"/>
      <c r="F67" s="137"/>
    </row>
  </sheetData>
  <mergeCells count="29">
    <mergeCell ref="C60:F60"/>
    <mergeCell ref="C64:F64"/>
    <mergeCell ref="C65:F65"/>
    <mergeCell ref="C66:F66"/>
    <mergeCell ref="A34:D34"/>
    <mergeCell ref="A35:D35"/>
    <mergeCell ref="A36:D36"/>
    <mergeCell ref="A38:A39"/>
    <mergeCell ref="B38:B39"/>
    <mergeCell ref="C38:C39"/>
    <mergeCell ref="D38:D39"/>
    <mergeCell ref="C56:F56"/>
    <mergeCell ref="A52:C52"/>
    <mergeCell ref="C55:F55"/>
    <mergeCell ref="C59:F59"/>
    <mergeCell ref="A1:D1"/>
    <mergeCell ref="A2:D2"/>
    <mergeCell ref="A3:D3"/>
    <mergeCell ref="D5:D6"/>
    <mergeCell ref="C30:F30"/>
    <mergeCell ref="C29:F29"/>
    <mergeCell ref="C22:F22"/>
    <mergeCell ref="A5:A6"/>
    <mergeCell ref="B5:B6"/>
    <mergeCell ref="C5:C6"/>
    <mergeCell ref="C26:F26"/>
    <mergeCell ref="A18:C18"/>
    <mergeCell ref="C21:F21"/>
    <mergeCell ref="C25:F25"/>
  </mergeCells>
  <pageMargins left="0.51181102362204722" right="0.11811023622047245" top="0" bottom="0" header="0.31496062992125984" footer="0.31496062992125984"/>
  <pageSetup paperSize="9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00B0F0"/>
  </sheetPr>
  <dimension ref="A1:M31"/>
  <sheetViews>
    <sheetView topLeftCell="A46" workbookViewId="0">
      <selection activeCell="A4" sqref="A4"/>
    </sheetView>
  </sheetViews>
  <sheetFormatPr defaultRowHeight="21.75" customHeight="1" x14ac:dyDescent="0.55000000000000004"/>
  <cols>
    <col min="1" max="1" width="7.875" style="25" customWidth="1"/>
    <col min="2" max="2" width="50.75" style="25" customWidth="1"/>
    <col min="3" max="3" width="13.875" style="25" customWidth="1"/>
    <col min="4" max="4" width="3.625" style="25" customWidth="1"/>
    <col min="5" max="5" width="13.375" style="25" customWidth="1"/>
    <col min="6" max="6" width="11.5" style="24" customWidth="1"/>
    <col min="7" max="7" width="12.75" style="28" bestFit="1" customWidth="1"/>
    <col min="8" max="8" width="12.625" style="24" customWidth="1"/>
    <col min="9" max="9" width="12.5" style="25" customWidth="1"/>
    <col min="10" max="10" width="12.75" style="24" customWidth="1"/>
    <col min="11" max="11" width="15" style="24" customWidth="1"/>
    <col min="12" max="12" width="9" style="24"/>
    <col min="13" max="256" width="9" style="25"/>
    <col min="257" max="257" width="7.875" style="25" customWidth="1"/>
    <col min="258" max="258" width="50.75" style="25" customWidth="1"/>
    <col min="259" max="259" width="13.875" style="25" customWidth="1"/>
    <col min="260" max="260" width="3.625" style="25" customWidth="1"/>
    <col min="261" max="261" width="13.375" style="25" customWidth="1"/>
    <col min="262" max="262" width="11.5" style="25" customWidth="1"/>
    <col min="263" max="263" width="12.75" style="25" bestFit="1" customWidth="1"/>
    <col min="264" max="264" width="12.625" style="25" customWidth="1"/>
    <col min="265" max="265" width="12.5" style="25" customWidth="1"/>
    <col min="266" max="266" width="12.75" style="25" customWidth="1"/>
    <col min="267" max="267" width="15" style="25" customWidth="1"/>
    <col min="268" max="512" width="9" style="25"/>
    <col min="513" max="513" width="7.875" style="25" customWidth="1"/>
    <col min="514" max="514" width="50.75" style="25" customWidth="1"/>
    <col min="515" max="515" width="13.875" style="25" customWidth="1"/>
    <col min="516" max="516" width="3.625" style="25" customWidth="1"/>
    <col min="517" max="517" width="13.375" style="25" customWidth="1"/>
    <col min="518" max="518" width="11.5" style="25" customWidth="1"/>
    <col min="519" max="519" width="12.75" style="25" bestFit="1" customWidth="1"/>
    <col min="520" max="520" width="12.625" style="25" customWidth="1"/>
    <col min="521" max="521" width="12.5" style="25" customWidth="1"/>
    <col min="522" max="522" width="12.75" style="25" customWidth="1"/>
    <col min="523" max="523" width="15" style="25" customWidth="1"/>
    <col min="524" max="768" width="9" style="25"/>
    <col min="769" max="769" width="7.875" style="25" customWidth="1"/>
    <col min="770" max="770" width="50.75" style="25" customWidth="1"/>
    <col min="771" max="771" width="13.875" style="25" customWidth="1"/>
    <col min="772" max="772" width="3.625" style="25" customWidth="1"/>
    <col min="773" max="773" width="13.375" style="25" customWidth="1"/>
    <col min="774" max="774" width="11.5" style="25" customWidth="1"/>
    <col min="775" max="775" width="12.75" style="25" bestFit="1" customWidth="1"/>
    <col min="776" max="776" width="12.625" style="25" customWidth="1"/>
    <col min="777" max="777" width="12.5" style="25" customWidth="1"/>
    <col min="778" max="778" width="12.75" style="25" customWidth="1"/>
    <col min="779" max="779" width="15" style="25" customWidth="1"/>
    <col min="780" max="1024" width="9" style="25"/>
    <col min="1025" max="1025" width="7.875" style="25" customWidth="1"/>
    <col min="1026" max="1026" width="50.75" style="25" customWidth="1"/>
    <col min="1027" max="1027" width="13.875" style="25" customWidth="1"/>
    <col min="1028" max="1028" width="3.625" style="25" customWidth="1"/>
    <col min="1029" max="1029" width="13.375" style="25" customWidth="1"/>
    <col min="1030" max="1030" width="11.5" style="25" customWidth="1"/>
    <col min="1031" max="1031" width="12.75" style="25" bestFit="1" customWidth="1"/>
    <col min="1032" max="1032" width="12.625" style="25" customWidth="1"/>
    <col min="1033" max="1033" width="12.5" style="25" customWidth="1"/>
    <col min="1034" max="1034" width="12.75" style="25" customWidth="1"/>
    <col min="1035" max="1035" width="15" style="25" customWidth="1"/>
    <col min="1036" max="1280" width="9" style="25"/>
    <col min="1281" max="1281" width="7.875" style="25" customWidth="1"/>
    <col min="1282" max="1282" width="50.75" style="25" customWidth="1"/>
    <col min="1283" max="1283" width="13.875" style="25" customWidth="1"/>
    <col min="1284" max="1284" width="3.625" style="25" customWidth="1"/>
    <col min="1285" max="1285" width="13.375" style="25" customWidth="1"/>
    <col min="1286" max="1286" width="11.5" style="25" customWidth="1"/>
    <col min="1287" max="1287" width="12.75" style="25" bestFit="1" customWidth="1"/>
    <col min="1288" max="1288" width="12.625" style="25" customWidth="1"/>
    <col min="1289" max="1289" width="12.5" style="25" customWidth="1"/>
    <col min="1290" max="1290" width="12.75" style="25" customWidth="1"/>
    <col min="1291" max="1291" width="15" style="25" customWidth="1"/>
    <col min="1292" max="1536" width="9" style="25"/>
    <col min="1537" max="1537" width="7.875" style="25" customWidth="1"/>
    <col min="1538" max="1538" width="50.75" style="25" customWidth="1"/>
    <col min="1539" max="1539" width="13.875" style="25" customWidth="1"/>
    <col min="1540" max="1540" width="3.625" style="25" customWidth="1"/>
    <col min="1541" max="1541" width="13.375" style="25" customWidth="1"/>
    <col min="1542" max="1542" width="11.5" style="25" customWidth="1"/>
    <col min="1543" max="1543" width="12.75" style="25" bestFit="1" customWidth="1"/>
    <col min="1544" max="1544" width="12.625" style="25" customWidth="1"/>
    <col min="1545" max="1545" width="12.5" style="25" customWidth="1"/>
    <col min="1546" max="1546" width="12.75" style="25" customWidth="1"/>
    <col min="1547" max="1547" width="15" style="25" customWidth="1"/>
    <col min="1548" max="1792" width="9" style="25"/>
    <col min="1793" max="1793" width="7.875" style="25" customWidth="1"/>
    <col min="1794" max="1794" width="50.75" style="25" customWidth="1"/>
    <col min="1795" max="1795" width="13.875" style="25" customWidth="1"/>
    <col min="1796" max="1796" width="3.625" style="25" customWidth="1"/>
    <col min="1797" max="1797" width="13.375" style="25" customWidth="1"/>
    <col min="1798" max="1798" width="11.5" style="25" customWidth="1"/>
    <col min="1799" max="1799" width="12.75" style="25" bestFit="1" customWidth="1"/>
    <col min="1800" max="1800" width="12.625" style="25" customWidth="1"/>
    <col min="1801" max="1801" width="12.5" style="25" customWidth="1"/>
    <col min="1802" max="1802" width="12.75" style="25" customWidth="1"/>
    <col min="1803" max="1803" width="15" style="25" customWidth="1"/>
    <col min="1804" max="2048" width="9" style="25"/>
    <col min="2049" max="2049" width="7.875" style="25" customWidth="1"/>
    <col min="2050" max="2050" width="50.75" style="25" customWidth="1"/>
    <col min="2051" max="2051" width="13.875" style="25" customWidth="1"/>
    <col min="2052" max="2052" width="3.625" style="25" customWidth="1"/>
    <col min="2053" max="2053" width="13.375" style="25" customWidth="1"/>
    <col min="2054" max="2054" width="11.5" style="25" customWidth="1"/>
    <col min="2055" max="2055" width="12.75" style="25" bestFit="1" customWidth="1"/>
    <col min="2056" max="2056" width="12.625" style="25" customWidth="1"/>
    <col min="2057" max="2057" width="12.5" style="25" customWidth="1"/>
    <col min="2058" max="2058" width="12.75" style="25" customWidth="1"/>
    <col min="2059" max="2059" width="15" style="25" customWidth="1"/>
    <col min="2060" max="2304" width="9" style="25"/>
    <col min="2305" max="2305" width="7.875" style="25" customWidth="1"/>
    <col min="2306" max="2306" width="50.75" style="25" customWidth="1"/>
    <col min="2307" max="2307" width="13.875" style="25" customWidth="1"/>
    <col min="2308" max="2308" width="3.625" style="25" customWidth="1"/>
    <col min="2309" max="2309" width="13.375" style="25" customWidth="1"/>
    <col min="2310" max="2310" width="11.5" style="25" customWidth="1"/>
    <col min="2311" max="2311" width="12.75" style="25" bestFit="1" customWidth="1"/>
    <col min="2312" max="2312" width="12.625" style="25" customWidth="1"/>
    <col min="2313" max="2313" width="12.5" style="25" customWidth="1"/>
    <col min="2314" max="2314" width="12.75" style="25" customWidth="1"/>
    <col min="2315" max="2315" width="15" style="25" customWidth="1"/>
    <col min="2316" max="2560" width="9" style="25"/>
    <col min="2561" max="2561" width="7.875" style="25" customWidth="1"/>
    <col min="2562" max="2562" width="50.75" style="25" customWidth="1"/>
    <col min="2563" max="2563" width="13.875" style="25" customWidth="1"/>
    <col min="2564" max="2564" width="3.625" style="25" customWidth="1"/>
    <col min="2565" max="2565" width="13.375" style="25" customWidth="1"/>
    <col min="2566" max="2566" width="11.5" style="25" customWidth="1"/>
    <col min="2567" max="2567" width="12.75" style="25" bestFit="1" customWidth="1"/>
    <col min="2568" max="2568" width="12.625" style="25" customWidth="1"/>
    <col min="2569" max="2569" width="12.5" style="25" customWidth="1"/>
    <col min="2570" max="2570" width="12.75" style="25" customWidth="1"/>
    <col min="2571" max="2571" width="15" style="25" customWidth="1"/>
    <col min="2572" max="2816" width="9" style="25"/>
    <col min="2817" max="2817" width="7.875" style="25" customWidth="1"/>
    <col min="2818" max="2818" width="50.75" style="25" customWidth="1"/>
    <col min="2819" max="2819" width="13.875" style="25" customWidth="1"/>
    <col min="2820" max="2820" width="3.625" style="25" customWidth="1"/>
    <col min="2821" max="2821" width="13.375" style="25" customWidth="1"/>
    <col min="2822" max="2822" width="11.5" style="25" customWidth="1"/>
    <col min="2823" max="2823" width="12.75" style="25" bestFit="1" customWidth="1"/>
    <col min="2824" max="2824" width="12.625" style="25" customWidth="1"/>
    <col min="2825" max="2825" width="12.5" style="25" customWidth="1"/>
    <col min="2826" max="2826" width="12.75" style="25" customWidth="1"/>
    <col min="2827" max="2827" width="15" style="25" customWidth="1"/>
    <col min="2828" max="3072" width="9" style="25"/>
    <col min="3073" max="3073" width="7.875" style="25" customWidth="1"/>
    <col min="3074" max="3074" width="50.75" style="25" customWidth="1"/>
    <col min="3075" max="3075" width="13.875" style="25" customWidth="1"/>
    <col min="3076" max="3076" width="3.625" style="25" customWidth="1"/>
    <col min="3077" max="3077" width="13.375" style="25" customWidth="1"/>
    <col min="3078" max="3078" width="11.5" style="25" customWidth="1"/>
    <col min="3079" max="3079" width="12.75" style="25" bestFit="1" customWidth="1"/>
    <col min="3080" max="3080" width="12.625" style="25" customWidth="1"/>
    <col min="3081" max="3081" width="12.5" style="25" customWidth="1"/>
    <col min="3082" max="3082" width="12.75" style="25" customWidth="1"/>
    <col min="3083" max="3083" width="15" style="25" customWidth="1"/>
    <col min="3084" max="3328" width="9" style="25"/>
    <col min="3329" max="3329" width="7.875" style="25" customWidth="1"/>
    <col min="3330" max="3330" width="50.75" style="25" customWidth="1"/>
    <col min="3331" max="3331" width="13.875" style="25" customWidth="1"/>
    <col min="3332" max="3332" width="3.625" style="25" customWidth="1"/>
    <col min="3333" max="3333" width="13.375" style="25" customWidth="1"/>
    <col min="3334" max="3334" width="11.5" style="25" customWidth="1"/>
    <col min="3335" max="3335" width="12.75" style="25" bestFit="1" customWidth="1"/>
    <col min="3336" max="3336" width="12.625" style="25" customWidth="1"/>
    <col min="3337" max="3337" width="12.5" style="25" customWidth="1"/>
    <col min="3338" max="3338" width="12.75" style="25" customWidth="1"/>
    <col min="3339" max="3339" width="15" style="25" customWidth="1"/>
    <col min="3340" max="3584" width="9" style="25"/>
    <col min="3585" max="3585" width="7.875" style="25" customWidth="1"/>
    <col min="3586" max="3586" width="50.75" style="25" customWidth="1"/>
    <col min="3587" max="3587" width="13.875" style="25" customWidth="1"/>
    <col min="3588" max="3588" width="3.625" style="25" customWidth="1"/>
    <col min="3589" max="3589" width="13.375" style="25" customWidth="1"/>
    <col min="3590" max="3590" width="11.5" style="25" customWidth="1"/>
    <col min="3591" max="3591" width="12.75" style="25" bestFit="1" customWidth="1"/>
    <col min="3592" max="3592" width="12.625" style="25" customWidth="1"/>
    <col min="3593" max="3593" width="12.5" style="25" customWidth="1"/>
    <col min="3594" max="3594" width="12.75" style="25" customWidth="1"/>
    <col min="3595" max="3595" width="15" style="25" customWidth="1"/>
    <col min="3596" max="3840" width="9" style="25"/>
    <col min="3841" max="3841" width="7.875" style="25" customWidth="1"/>
    <col min="3842" max="3842" width="50.75" style="25" customWidth="1"/>
    <col min="3843" max="3843" width="13.875" style="25" customWidth="1"/>
    <col min="3844" max="3844" width="3.625" style="25" customWidth="1"/>
    <col min="3845" max="3845" width="13.375" style="25" customWidth="1"/>
    <col min="3846" max="3846" width="11.5" style="25" customWidth="1"/>
    <col min="3847" max="3847" width="12.75" style="25" bestFit="1" customWidth="1"/>
    <col min="3848" max="3848" width="12.625" style="25" customWidth="1"/>
    <col min="3849" max="3849" width="12.5" style="25" customWidth="1"/>
    <col min="3850" max="3850" width="12.75" style="25" customWidth="1"/>
    <col min="3851" max="3851" width="15" style="25" customWidth="1"/>
    <col min="3852" max="4096" width="9" style="25"/>
    <col min="4097" max="4097" width="7.875" style="25" customWidth="1"/>
    <col min="4098" max="4098" width="50.75" style="25" customWidth="1"/>
    <col min="4099" max="4099" width="13.875" style="25" customWidth="1"/>
    <col min="4100" max="4100" width="3.625" style="25" customWidth="1"/>
    <col min="4101" max="4101" width="13.375" style="25" customWidth="1"/>
    <col min="4102" max="4102" width="11.5" style="25" customWidth="1"/>
    <col min="4103" max="4103" width="12.75" style="25" bestFit="1" customWidth="1"/>
    <col min="4104" max="4104" width="12.625" style="25" customWidth="1"/>
    <col min="4105" max="4105" width="12.5" style="25" customWidth="1"/>
    <col min="4106" max="4106" width="12.75" style="25" customWidth="1"/>
    <col min="4107" max="4107" width="15" style="25" customWidth="1"/>
    <col min="4108" max="4352" width="9" style="25"/>
    <col min="4353" max="4353" width="7.875" style="25" customWidth="1"/>
    <col min="4354" max="4354" width="50.75" style="25" customWidth="1"/>
    <col min="4355" max="4355" width="13.875" style="25" customWidth="1"/>
    <col min="4356" max="4356" width="3.625" style="25" customWidth="1"/>
    <col min="4357" max="4357" width="13.375" style="25" customWidth="1"/>
    <col min="4358" max="4358" width="11.5" style="25" customWidth="1"/>
    <col min="4359" max="4359" width="12.75" style="25" bestFit="1" customWidth="1"/>
    <col min="4360" max="4360" width="12.625" style="25" customWidth="1"/>
    <col min="4361" max="4361" width="12.5" style="25" customWidth="1"/>
    <col min="4362" max="4362" width="12.75" style="25" customWidth="1"/>
    <col min="4363" max="4363" width="15" style="25" customWidth="1"/>
    <col min="4364" max="4608" width="9" style="25"/>
    <col min="4609" max="4609" width="7.875" style="25" customWidth="1"/>
    <col min="4610" max="4610" width="50.75" style="25" customWidth="1"/>
    <col min="4611" max="4611" width="13.875" style="25" customWidth="1"/>
    <col min="4612" max="4612" width="3.625" style="25" customWidth="1"/>
    <col min="4613" max="4613" width="13.375" style="25" customWidth="1"/>
    <col min="4614" max="4614" width="11.5" style="25" customWidth="1"/>
    <col min="4615" max="4615" width="12.75" style="25" bestFit="1" customWidth="1"/>
    <col min="4616" max="4616" width="12.625" style="25" customWidth="1"/>
    <col min="4617" max="4617" width="12.5" style="25" customWidth="1"/>
    <col min="4618" max="4618" width="12.75" style="25" customWidth="1"/>
    <col min="4619" max="4619" width="15" style="25" customWidth="1"/>
    <col min="4620" max="4864" width="9" style="25"/>
    <col min="4865" max="4865" width="7.875" style="25" customWidth="1"/>
    <col min="4866" max="4866" width="50.75" style="25" customWidth="1"/>
    <col min="4867" max="4867" width="13.875" style="25" customWidth="1"/>
    <col min="4868" max="4868" width="3.625" style="25" customWidth="1"/>
    <col min="4869" max="4869" width="13.375" style="25" customWidth="1"/>
    <col min="4870" max="4870" width="11.5" style="25" customWidth="1"/>
    <col min="4871" max="4871" width="12.75" style="25" bestFit="1" customWidth="1"/>
    <col min="4872" max="4872" width="12.625" style="25" customWidth="1"/>
    <col min="4873" max="4873" width="12.5" style="25" customWidth="1"/>
    <col min="4874" max="4874" width="12.75" style="25" customWidth="1"/>
    <col min="4875" max="4875" width="15" style="25" customWidth="1"/>
    <col min="4876" max="5120" width="9" style="25"/>
    <col min="5121" max="5121" width="7.875" style="25" customWidth="1"/>
    <col min="5122" max="5122" width="50.75" style="25" customWidth="1"/>
    <col min="5123" max="5123" width="13.875" style="25" customWidth="1"/>
    <col min="5124" max="5124" width="3.625" style="25" customWidth="1"/>
    <col min="5125" max="5125" width="13.375" style="25" customWidth="1"/>
    <col min="5126" max="5126" width="11.5" style="25" customWidth="1"/>
    <col min="5127" max="5127" width="12.75" style="25" bestFit="1" customWidth="1"/>
    <col min="5128" max="5128" width="12.625" style="25" customWidth="1"/>
    <col min="5129" max="5129" width="12.5" style="25" customWidth="1"/>
    <col min="5130" max="5130" width="12.75" style="25" customWidth="1"/>
    <col min="5131" max="5131" width="15" style="25" customWidth="1"/>
    <col min="5132" max="5376" width="9" style="25"/>
    <col min="5377" max="5377" width="7.875" style="25" customWidth="1"/>
    <col min="5378" max="5378" width="50.75" style="25" customWidth="1"/>
    <col min="5379" max="5379" width="13.875" style="25" customWidth="1"/>
    <col min="5380" max="5380" width="3.625" style="25" customWidth="1"/>
    <col min="5381" max="5381" width="13.375" style="25" customWidth="1"/>
    <col min="5382" max="5382" width="11.5" style="25" customWidth="1"/>
    <col min="5383" max="5383" width="12.75" style="25" bestFit="1" customWidth="1"/>
    <col min="5384" max="5384" width="12.625" style="25" customWidth="1"/>
    <col min="5385" max="5385" width="12.5" style="25" customWidth="1"/>
    <col min="5386" max="5386" width="12.75" style="25" customWidth="1"/>
    <col min="5387" max="5387" width="15" style="25" customWidth="1"/>
    <col min="5388" max="5632" width="9" style="25"/>
    <col min="5633" max="5633" width="7.875" style="25" customWidth="1"/>
    <col min="5634" max="5634" width="50.75" style="25" customWidth="1"/>
    <col min="5635" max="5635" width="13.875" style="25" customWidth="1"/>
    <col min="5636" max="5636" width="3.625" style="25" customWidth="1"/>
    <col min="5637" max="5637" width="13.375" style="25" customWidth="1"/>
    <col min="5638" max="5638" width="11.5" style="25" customWidth="1"/>
    <col min="5639" max="5639" width="12.75" style="25" bestFit="1" customWidth="1"/>
    <col min="5640" max="5640" width="12.625" style="25" customWidth="1"/>
    <col min="5641" max="5641" width="12.5" style="25" customWidth="1"/>
    <col min="5642" max="5642" width="12.75" style="25" customWidth="1"/>
    <col min="5643" max="5643" width="15" style="25" customWidth="1"/>
    <col min="5644" max="5888" width="9" style="25"/>
    <col min="5889" max="5889" width="7.875" style="25" customWidth="1"/>
    <col min="5890" max="5890" width="50.75" style="25" customWidth="1"/>
    <col min="5891" max="5891" width="13.875" style="25" customWidth="1"/>
    <col min="5892" max="5892" width="3.625" style="25" customWidth="1"/>
    <col min="5893" max="5893" width="13.375" style="25" customWidth="1"/>
    <col min="5894" max="5894" width="11.5" style="25" customWidth="1"/>
    <col min="5895" max="5895" width="12.75" style="25" bestFit="1" customWidth="1"/>
    <col min="5896" max="5896" width="12.625" style="25" customWidth="1"/>
    <col min="5897" max="5897" width="12.5" style="25" customWidth="1"/>
    <col min="5898" max="5898" width="12.75" style="25" customWidth="1"/>
    <col min="5899" max="5899" width="15" style="25" customWidth="1"/>
    <col min="5900" max="6144" width="9" style="25"/>
    <col min="6145" max="6145" width="7.875" style="25" customWidth="1"/>
    <col min="6146" max="6146" width="50.75" style="25" customWidth="1"/>
    <col min="6147" max="6147" width="13.875" style="25" customWidth="1"/>
    <col min="6148" max="6148" width="3.625" style="25" customWidth="1"/>
    <col min="6149" max="6149" width="13.375" style="25" customWidth="1"/>
    <col min="6150" max="6150" width="11.5" style="25" customWidth="1"/>
    <col min="6151" max="6151" width="12.75" style="25" bestFit="1" customWidth="1"/>
    <col min="6152" max="6152" width="12.625" style="25" customWidth="1"/>
    <col min="6153" max="6153" width="12.5" style="25" customWidth="1"/>
    <col min="6154" max="6154" width="12.75" style="25" customWidth="1"/>
    <col min="6155" max="6155" width="15" style="25" customWidth="1"/>
    <col min="6156" max="6400" width="9" style="25"/>
    <col min="6401" max="6401" width="7.875" style="25" customWidth="1"/>
    <col min="6402" max="6402" width="50.75" style="25" customWidth="1"/>
    <col min="6403" max="6403" width="13.875" style="25" customWidth="1"/>
    <col min="6404" max="6404" width="3.625" style="25" customWidth="1"/>
    <col min="6405" max="6405" width="13.375" style="25" customWidth="1"/>
    <col min="6406" max="6406" width="11.5" style="25" customWidth="1"/>
    <col min="6407" max="6407" width="12.75" style="25" bestFit="1" customWidth="1"/>
    <col min="6408" max="6408" width="12.625" style="25" customWidth="1"/>
    <col min="6409" max="6409" width="12.5" style="25" customWidth="1"/>
    <col min="6410" max="6410" width="12.75" style="25" customWidth="1"/>
    <col min="6411" max="6411" width="15" style="25" customWidth="1"/>
    <col min="6412" max="6656" width="9" style="25"/>
    <col min="6657" max="6657" width="7.875" style="25" customWidth="1"/>
    <col min="6658" max="6658" width="50.75" style="25" customWidth="1"/>
    <col min="6659" max="6659" width="13.875" style="25" customWidth="1"/>
    <col min="6660" max="6660" width="3.625" style="25" customWidth="1"/>
    <col min="6661" max="6661" width="13.375" style="25" customWidth="1"/>
    <col min="6662" max="6662" width="11.5" style="25" customWidth="1"/>
    <col min="6663" max="6663" width="12.75" style="25" bestFit="1" customWidth="1"/>
    <col min="6664" max="6664" width="12.625" style="25" customWidth="1"/>
    <col min="6665" max="6665" width="12.5" style="25" customWidth="1"/>
    <col min="6666" max="6666" width="12.75" style="25" customWidth="1"/>
    <col min="6667" max="6667" width="15" style="25" customWidth="1"/>
    <col min="6668" max="6912" width="9" style="25"/>
    <col min="6913" max="6913" width="7.875" style="25" customWidth="1"/>
    <col min="6914" max="6914" width="50.75" style="25" customWidth="1"/>
    <col min="6915" max="6915" width="13.875" style="25" customWidth="1"/>
    <col min="6916" max="6916" width="3.625" style="25" customWidth="1"/>
    <col min="6917" max="6917" width="13.375" style="25" customWidth="1"/>
    <col min="6918" max="6918" width="11.5" style="25" customWidth="1"/>
    <col min="6919" max="6919" width="12.75" style="25" bestFit="1" customWidth="1"/>
    <col min="6920" max="6920" width="12.625" style="25" customWidth="1"/>
    <col min="6921" max="6921" width="12.5" style="25" customWidth="1"/>
    <col min="6922" max="6922" width="12.75" style="25" customWidth="1"/>
    <col min="6923" max="6923" width="15" style="25" customWidth="1"/>
    <col min="6924" max="7168" width="9" style="25"/>
    <col min="7169" max="7169" width="7.875" style="25" customWidth="1"/>
    <col min="7170" max="7170" width="50.75" style="25" customWidth="1"/>
    <col min="7171" max="7171" width="13.875" style="25" customWidth="1"/>
    <col min="7172" max="7172" width="3.625" style="25" customWidth="1"/>
    <col min="7173" max="7173" width="13.375" style="25" customWidth="1"/>
    <col min="7174" max="7174" width="11.5" style="25" customWidth="1"/>
    <col min="7175" max="7175" width="12.75" style="25" bestFit="1" customWidth="1"/>
    <col min="7176" max="7176" width="12.625" style="25" customWidth="1"/>
    <col min="7177" max="7177" width="12.5" style="25" customWidth="1"/>
    <col min="7178" max="7178" width="12.75" style="25" customWidth="1"/>
    <col min="7179" max="7179" width="15" style="25" customWidth="1"/>
    <col min="7180" max="7424" width="9" style="25"/>
    <col min="7425" max="7425" width="7.875" style="25" customWidth="1"/>
    <col min="7426" max="7426" width="50.75" style="25" customWidth="1"/>
    <col min="7427" max="7427" width="13.875" style="25" customWidth="1"/>
    <col min="7428" max="7428" width="3.625" style="25" customWidth="1"/>
    <col min="7429" max="7429" width="13.375" style="25" customWidth="1"/>
    <col min="7430" max="7430" width="11.5" style="25" customWidth="1"/>
    <col min="7431" max="7431" width="12.75" style="25" bestFit="1" customWidth="1"/>
    <col min="7432" max="7432" width="12.625" style="25" customWidth="1"/>
    <col min="7433" max="7433" width="12.5" style="25" customWidth="1"/>
    <col min="7434" max="7434" width="12.75" style="25" customWidth="1"/>
    <col min="7435" max="7435" width="15" style="25" customWidth="1"/>
    <col min="7436" max="7680" width="9" style="25"/>
    <col min="7681" max="7681" width="7.875" style="25" customWidth="1"/>
    <col min="7682" max="7682" width="50.75" style="25" customWidth="1"/>
    <col min="7683" max="7683" width="13.875" style="25" customWidth="1"/>
    <col min="7684" max="7684" width="3.625" style="25" customWidth="1"/>
    <col min="7685" max="7685" width="13.375" style="25" customWidth="1"/>
    <col min="7686" max="7686" width="11.5" style="25" customWidth="1"/>
    <col min="7687" max="7687" width="12.75" style="25" bestFit="1" customWidth="1"/>
    <col min="7688" max="7688" width="12.625" style="25" customWidth="1"/>
    <col min="7689" max="7689" width="12.5" style="25" customWidth="1"/>
    <col min="7690" max="7690" width="12.75" style="25" customWidth="1"/>
    <col min="7691" max="7691" width="15" style="25" customWidth="1"/>
    <col min="7692" max="7936" width="9" style="25"/>
    <col min="7937" max="7937" width="7.875" style="25" customWidth="1"/>
    <col min="7938" max="7938" width="50.75" style="25" customWidth="1"/>
    <col min="7939" max="7939" width="13.875" style="25" customWidth="1"/>
    <col min="7940" max="7940" width="3.625" style="25" customWidth="1"/>
    <col min="7941" max="7941" width="13.375" style="25" customWidth="1"/>
    <col min="7942" max="7942" width="11.5" style="25" customWidth="1"/>
    <col min="7943" max="7943" width="12.75" style="25" bestFit="1" customWidth="1"/>
    <col min="7944" max="7944" width="12.625" style="25" customWidth="1"/>
    <col min="7945" max="7945" width="12.5" style="25" customWidth="1"/>
    <col min="7946" max="7946" width="12.75" style="25" customWidth="1"/>
    <col min="7947" max="7947" width="15" style="25" customWidth="1"/>
    <col min="7948" max="8192" width="9" style="25"/>
    <col min="8193" max="8193" width="7.875" style="25" customWidth="1"/>
    <col min="8194" max="8194" width="50.75" style="25" customWidth="1"/>
    <col min="8195" max="8195" width="13.875" style="25" customWidth="1"/>
    <col min="8196" max="8196" width="3.625" style="25" customWidth="1"/>
    <col min="8197" max="8197" width="13.375" style="25" customWidth="1"/>
    <col min="8198" max="8198" width="11.5" style="25" customWidth="1"/>
    <col min="8199" max="8199" width="12.75" style="25" bestFit="1" customWidth="1"/>
    <col min="8200" max="8200" width="12.625" style="25" customWidth="1"/>
    <col min="8201" max="8201" width="12.5" style="25" customWidth="1"/>
    <col min="8202" max="8202" width="12.75" style="25" customWidth="1"/>
    <col min="8203" max="8203" width="15" style="25" customWidth="1"/>
    <col min="8204" max="8448" width="9" style="25"/>
    <col min="8449" max="8449" width="7.875" style="25" customWidth="1"/>
    <col min="8450" max="8450" width="50.75" style="25" customWidth="1"/>
    <col min="8451" max="8451" width="13.875" style="25" customWidth="1"/>
    <col min="8452" max="8452" width="3.625" style="25" customWidth="1"/>
    <col min="8453" max="8453" width="13.375" style="25" customWidth="1"/>
    <col min="8454" max="8454" width="11.5" style="25" customWidth="1"/>
    <col min="8455" max="8455" width="12.75" style="25" bestFit="1" customWidth="1"/>
    <col min="8456" max="8456" width="12.625" style="25" customWidth="1"/>
    <col min="8457" max="8457" width="12.5" style="25" customWidth="1"/>
    <col min="8458" max="8458" width="12.75" style="25" customWidth="1"/>
    <col min="8459" max="8459" width="15" style="25" customWidth="1"/>
    <col min="8460" max="8704" width="9" style="25"/>
    <col min="8705" max="8705" width="7.875" style="25" customWidth="1"/>
    <col min="8706" max="8706" width="50.75" style="25" customWidth="1"/>
    <col min="8707" max="8707" width="13.875" style="25" customWidth="1"/>
    <col min="8708" max="8708" width="3.625" style="25" customWidth="1"/>
    <col min="8709" max="8709" width="13.375" style="25" customWidth="1"/>
    <col min="8710" max="8710" width="11.5" style="25" customWidth="1"/>
    <col min="8711" max="8711" width="12.75" style="25" bestFit="1" customWidth="1"/>
    <col min="8712" max="8712" width="12.625" style="25" customWidth="1"/>
    <col min="8713" max="8713" width="12.5" style="25" customWidth="1"/>
    <col min="8714" max="8714" width="12.75" style="25" customWidth="1"/>
    <col min="8715" max="8715" width="15" style="25" customWidth="1"/>
    <col min="8716" max="8960" width="9" style="25"/>
    <col min="8961" max="8961" width="7.875" style="25" customWidth="1"/>
    <col min="8962" max="8962" width="50.75" style="25" customWidth="1"/>
    <col min="8963" max="8963" width="13.875" style="25" customWidth="1"/>
    <col min="8964" max="8964" width="3.625" style="25" customWidth="1"/>
    <col min="8965" max="8965" width="13.375" style="25" customWidth="1"/>
    <col min="8966" max="8966" width="11.5" style="25" customWidth="1"/>
    <col min="8967" max="8967" width="12.75" style="25" bestFit="1" customWidth="1"/>
    <col min="8968" max="8968" width="12.625" style="25" customWidth="1"/>
    <col min="8969" max="8969" width="12.5" style="25" customWidth="1"/>
    <col min="8970" max="8970" width="12.75" style="25" customWidth="1"/>
    <col min="8971" max="8971" width="15" style="25" customWidth="1"/>
    <col min="8972" max="9216" width="9" style="25"/>
    <col min="9217" max="9217" width="7.875" style="25" customWidth="1"/>
    <col min="9218" max="9218" width="50.75" style="25" customWidth="1"/>
    <col min="9219" max="9219" width="13.875" style="25" customWidth="1"/>
    <col min="9220" max="9220" width="3.625" style="25" customWidth="1"/>
    <col min="9221" max="9221" width="13.375" style="25" customWidth="1"/>
    <col min="9222" max="9222" width="11.5" style="25" customWidth="1"/>
    <col min="9223" max="9223" width="12.75" style="25" bestFit="1" customWidth="1"/>
    <col min="9224" max="9224" width="12.625" style="25" customWidth="1"/>
    <col min="9225" max="9225" width="12.5" style="25" customWidth="1"/>
    <col min="9226" max="9226" width="12.75" style="25" customWidth="1"/>
    <col min="9227" max="9227" width="15" style="25" customWidth="1"/>
    <col min="9228" max="9472" width="9" style="25"/>
    <col min="9473" max="9473" width="7.875" style="25" customWidth="1"/>
    <col min="9474" max="9474" width="50.75" style="25" customWidth="1"/>
    <col min="9475" max="9475" width="13.875" style="25" customWidth="1"/>
    <col min="9476" max="9476" width="3.625" style="25" customWidth="1"/>
    <col min="9477" max="9477" width="13.375" style="25" customWidth="1"/>
    <col min="9478" max="9478" width="11.5" style="25" customWidth="1"/>
    <col min="9479" max="9479" width="12.75" style="25" bestFit="1" customWidth="1"/>
    <col min="9480" max="9480" width="12.625" style="25" customWidth="1"/>
    <col min="9481" max="9481" width="12.5" style="25" customWidth="1"/>
    <col min="9482" max="9482" width="12.75" style="25" customWidth="1"/>
    <col min="9483" max="9483" width="15" style="25" customWidth="1"/>
    <col min="9484" max="9728" width="9" style="25"/>
    <col min="9729" max="9729" width="7.875" style="25" customWidth="1"/>
    <col min="9730" max="9730" width="50.75" style="25" customWidth="1"/>
    <col min="9731" max="9731" width="13.875" style="25" customWidth="1"/>
    <col min="9732" max="9732" width="3.625" style="25" customWidth="1"/>
    <col min="9733" max="9733" width="13.375" style="25" customWidth="1"/>
    <col min="9734" max="9734" width="11.5" style="25" customWidth="1"/>
    <col min="9735" max="9735" width="12.75" style="25" bestFit="1" customWidth="1"/>
    <col min="9736" max="9736" width="12.625" style="25" customWidth="1"/>
    <col min="9737" max="9737" width="12.5" style="25" customWidth="1"/>
    <col min="9738" max="9738" width="12.75" style="25" customWidth="1"/>
    <col min="9739" max="9739" width="15" style="25" customWidth="1"/>
    <col min="9740" max="9984" width="9" style="25"/>
    <col min="9985" max="9985" width="7.875" style="25" customWidth="1"/>
    <col min="9986" max="9986" width="50.75" style="25" customWidth="1"/>
    <col min="9987" max="9987" width="13.875" style="25" customWidth="1"/>
    <col min="9988" max="9988" width="3.625" style="25" customWidth="1"/>
    <col min="9989" max="9989" width="13.375" style="25" customWidth="1"/>
    <col min="9990" max="9990" width="11.5" style="25" customWidth="1"/>
    <col min="9991" max="9991" width="12.75" style="25" bestFit="1" customWidth="1"/>
    <col min="9992" max="9992" width="12.625" style="25" customWidth="1"/>
    <col min="9993" max="9993" width="12.5" style="25" customWidth="1"/>
    <col min="9994" max="9994" width="12.75" style="25" customWidth="1"/>
    <col min="9995" max="9995" width="15" style="25" customWidth="1"/>
    <col min="9996" max="10240" width="9" style="25"/>
    <col min="10241" max="10241" width="7.875" style="25" customWidth="1"/>
    <col min="10242" max="10242" width="50.75" style="25" customWidth="1"/>
    <col min="10243" max="10243" width="13.875" style="25" customWidth="1"/>
    <col min="10244" max="10244" width="3.625" style="25" customWidth="1"/>
    <col min="10245" max="10245" width="13.375" style="25" customWidth="1"/>
    <col min="10246" max="10246" width="11.5" style="25" customWidth="1"/>
    <col min="10247" max="10247" width="12.75" style="25" bestFit="1" customWidth="1"/>
    <col min="10248" max="10248" width="12.625" style="25" customWidth="1"/>
    <col min="10249" max="10249" width="12.5" style="25" customWidth="1"/>
    <col min="10250" max="10250" width="12.75" style="25" customWidth="1"/>
    <col min="10251" max="10251" width="15" style="25" customWidth="1"/>
    <col min="10252" max="10496" width="9" style="25"/>
    <col min="10497" max="10497" width="7.875" style="25" customWidth="1"/>
    <col min="10498" max="10498" width="50.75" style="25" customWidth="1"/>
    <col min="10499" max="10499" width="13.875" style="25" customWidth="1"/>
    <col min="10500" max="10500" width="3.625" style="25" customWidth="1"/>
    <col min="10501" max="10501" width="13.375" style="25" customWidth="1"/>
    <col min="10502" max="10502" width="11.5" style="25" customWidth="1"/>
    <col min="10503" max="10503" width="12.75" style="25" bestFit="1" customWidth="1"/>
    <col min="10504" max="10504" width="12.625" style="25" customWidth="1"/>
    <col min="10505" max="10505" width="12.5" style="25" customWidth="1"/>
    <col min="10506" max="10506" width="12.75" style="25" customWidth="1"/>
    <col min="10507" max="10507" width="15" style="25" customWidth="1"/>
    <col min="10508" max="10752" width="9" style="25"/>
    <col min="10753" max="10753" width="7.875" style="25" customWidth="1"/>
    <col min="10754" max="10754" width="50.75" style="25" customWidth="1"/>
    <col min="10755" max="10755" width="13.875" style="25" customWidth="1"/>
    <col min="10756" max="10756" width="3.625" style="25" customWidth="1"/>
    <col min="10757" max="10757" width="13.375" style="25" customWidth="1"/>
    <col min="10758" max="10758" width="11.5" style="25" customWidth="1"/>
    <col min="10759" max="10759" width="12.75" style="25" bestFit="1" customWidth="1"/>
    <col min="10760" max="10760" width="12.625" style="25" customWidth="1"/>
    <col min="10761" max="10761" width="12.5" style="25" customWidth="1"/>
    <col min="10762" max="10762" width="12.75" style="25" customWidth="1"/>
    <col min="10763" max="10763" width="15" style="25" customWidth="1"/>
    <col min="10764" max="11008" width="9" style="25"/>
    <col min="11009" max="11009" width="7.875" style="25" customWidth="1"/>
    <col min="11010" max="11010" width="50.75" style="25" customWidth="1"/>
    <col min="11011" max="11011" width="13.875" style="25" customWidth="1"/>
    <col min="11012" max="11012" width="3.625" style="25" customWidth="1"/>
    <col min="11013" max="11013" width="13.375" style="25" customWidth="1"/>
    <col min="11014" max="11014" width="11.5" style="25" customWidth="1"/>
    <col min="11015" max="11015" width="12.75" style="25" bestFit="1" customWidth="1"/>
    <col min="11016" max="11016" width="12.625" style="25" customWidth="1"/>
    <col min="11017" max="11017" width="12.5" style="25" customWidth="1"/>
    <col min="11018" max="11018" width="12.75" style="25" customWidth="1"/>
    <col min="11019" max="11019" width="15" style="25" customWidth="1"/>
    <col min="11020" max="11264" width="9" style="25"/>
    <col min="11265" max="11265" width="7.875" style="25" customWidth="1"/>
    <col min="11266" max="11266" width="50.75" style="25" customWidth="1"/>
    <col min="11267" max="11267" width="13.875" style="25" customWidth="1"/>
    <col min="11268" max="11268" width="3.625" style="25" customWidth="1"/>
    <col min="11269" max="11269" width="13.375" style="25" customWidth="1"/>
    <col min="11270" max="11270" width="11.5" style="25" customWidth="1"/>
    <col min="11271" max="11271" width="12.75" style="25" bestFit="1" customWidth="1"/>
    <col min="11272" max="11272" width="12.625" style="25" customWidth="1"/>
    <col min="11273" max="11273" width="12.5" style="25" customWidth="1"/>
    <col min="11274" max="11274" width="12.75" style="25" customWidth="1"/>
    <col min="11275" max="11275" width="15" style="25" customWidth="1"/>
    <col min="11276" max="11520" width="9" style="25"/>
    <col min="11521" max="11521" width="7.875" style="25" customWidth="1"/>
    <col min="11522" max="11522" width="50.75" style="25" customWidth="1"/>
    <col min="11523" max="11523" width="13.875" style="25" customWidth="1"/>
    <col min="11524" max="11524" width="3.625" style="25" customWidth="1"/>
    <col min="11525" max="11525" width="13.375" style="25" customWidth="1"/>
    <col min="11526" max="11526" width="11.5" style="25" customWidth="1"/>
    <col min="11527" max="11527" width="12.75" style="25" bestFit="1" customWidth="1"/>
    <col min="11528" max="11528" width="12.625" style="25" customWidth="1"/>
    <col min="11529" max="11529" width="12.5" style="25" customWidth="1"/>
    <col min="11530" max="11530" width="12.75" style="25" customWidth="1"/>
    <col min="11531" max="11531" width="15" style="25" customWidth="1"/>
    <col min="11532" max="11776" width="9" style="25"/>
    <col min="11777" max="11777" width="7.875" style="25" customWidth="1"/>
    <col min="11778" max="11778" width="50.75" style="25" customWidth="1"/>
    <col min="11779" max="11779" width="13.875" style="25" customWidth="1"/>
    <col min="11780" max="11780" width="3.625" style="25" customWidth="1"/>
    <col min="11781" max="11781" width="13.375" style="25" customWidth="1"/>
    <col min="11782" max="11782" width="11.5" style="25" customWidth="1"/>
    <col min="11783" max="11783" width="12.75" style="25" bestFit="1" customWidth="1"/>
    <col min="11784" max="11784" width="12.625" style="25" customWidth="1"/>
    <col min="11785" max="11785" width="12.5" style="25" customWidth="1"/>
    <col min="11786" max="11786" width="12.75" style="25" customWidth="1"/>
    <col min="11787" max="11787" width="15" style="25" customWidth="1"/>
    <col min="11788" max="12032" width="9" style="25"/>
    <col min="12033" max="12033" width="7.875" style="25" customWidth="1"/>
    <col min="12034" max="12034" width="50.75" style="25" customWidth="1"/>
    <col min="12035" max="12035" width="13.875" style="25" customWidth="1"/>
    <col min="12036" max="12036" width="3.625" style="25" customWidth="1"/>
    <col min="12037" max="12037" width="13.375" style="25" customWidth="1"/>
    <col min="12038" max="12038" width="11.5" style="25" customWidth="1"/>
    <col min="12039" max="12039" width="12.75" style="25" bestFit="1" customWidth="1"/>
    <col min="12040" max="12040" width="12.625" style="25" customWidth="1"/>
    <col min="12041" max="12041" width="12.5" style="25" customWidth="1"/>
    <col min="12042" max="12042" width="12.75" style="25" customWidth="1"/>
    <col min="12043" max="12043" width="15" style="25" customWidth="1"/>
    <col min="12044" max="12288" width="9" style="25"/>
    <col min="12289" max="12289" width="7.875" style="25" customWidth="1"/>
    <col min="12290" max="12290" width="50.75" style="25" customWidth="1"/>
    <col min="12291" max="12291" width="13.875" style="25" customWidth="1"/>
    <col min="12292" max="12292" width="3.625" style="25" customWidth="1"/>
    <col min="12293" max="12293" width="13.375" style="25" customWidth="1"/>
    <col min="12294" max="12294" width="11.5" style="25" customWidth="1"/>
    <col min="12295" max="12295" width="12.75" style="25" bestFit="1" customWidth="1"/>
    <col min="12296" max="12296" width="12.625" style="25" customWidth="1"/>
    <col min="12297" max="12297" width="12.5" style="25" customWidth="1"/>
    <col min="12298" max="12298" width="12.75" style="25" customWidth="1"/>
    <col min="12299" max="12299" width="15" style="25" customWidth="1"/>
    <col min="12300" max="12544" width="9" style="25"/>
    <col min="12545" max="12545" width="7.875" style="25" customWidth="1"/>
    <col min="12546" max="12546" width="50.75" style="25" customWidth="1"/>
    <col min="12547" max="12547" width="13.875" style="25" customWidth="1"/>
    <col min="12548" max="12548" width="3.625" style="25" customWidth="1"/>
    <col min="12549" max="12549" width="13.375" style="25" customWidth="1"/>
    <col min="12550" max="12550" width="11.5" style="25" customWidth="1"/>
    <col min="12551" max="12551" width="12.75" style="25" bestFit="1" customWidth="1"/>
    <col min="12552" max="12552" width="12.625" style="25" customWidth="1"/>
    <col min="12553" max="12553" width="12.5" style="25" customWidth="1"/>
    <col min="12554" max="12554" width="12.75" style="25" customWidth="1"/>
    <col min="12555" max="12555" width="15" style="25" customWidth="1"/>
    <col min="12556" max="12800" width="9" style="25"/>
    <col min="12801" max="12801" width="7.875" style="25" customWidth="1"/>
    <col min="12802" max="12802" width="50.75" style="25" customWidth="1"/>
    <col min="12803" max="12803" width="13.875" style="25" customWidth="1"/>
    <col min="12804" max="12804" width="3.625" style="25" customWidth="1"/>
    <col min="12805" max="12805" width="13.375" style="25" customWidth="1"/>
    <col min="12806" max="12806" width="11.5" style="25" customWidth="1"/>
    <col min="12807" max="12807" width="12.75" style="25" bestFit="1" customWidth="1"/>
    <col min="12808" max="12808" width="12.625" style="25" customWidth="1"/>
    <col min="12809" max="12809" width="12.5" style="25" customWidth="1"/>
    <col min="12810" max="12810" width="12.75" style="25" customWidth="1"/>
    <col min="12811" max="12811" width="15" style="25" customWidth="1"/>
    <col min="12812" max="13056" width="9" style="25"/>
    <col min="13057" max="13057" width="7.875" style="25" customWidth="1"/>
    <col min="13058" max="13058" width="50.75" style="25" customWidth="1"/>
    <col min="13059" max="13059" width="13.875" style="25" customWidth="1"/>
    <col min="13060" max="13060" width="3.625" style="25" customWidth="1"/>
    <col min="13061" max="13061" width="13.375" style="25" customWidth="1"/>
    <col min="13062" max="13062" width="11.5" style="25" customWidth="1"/>
    <col min="13063" max="13063" width="12.75" style="25" bestFit="1" customWidth="1"/>
    <col min="13064" max="13064" width="12.625" style="25" customWidth="1"/>
    <col min="13065" max="13065" width="12.5" style="25" customWidth="1"/>
    <col min="13066" max="13066" width="12.75" style="25" customWidth="1"/>
    <col min="13067" max="13067" width="15" style="25" customWidth="1"/>
    <col min="13068" max="13312" width="9" style="25"/>
    <col min="13313" max="13313" width="7.875" style="25" customWidth="1"/>
    <col min="13314" max="13314" width="50.75" style="25" customWidth="1"/>
    <col min="13315" max="13315" width="13.875" style="25" customWidth="1"/>
    <col min="13316" max="13316" width="3.625" style="25" customWidth="1"/>
    <col min="13317" max="13317" width="13.375" style="25" customWidth="1"/>
    <col min="13318" max="13318" width="11.5" style="25" customWidth="1"/>
    <col min="13319" max="13319" width="12.75" style="25" bestFit="1" customWidth="1"/>
    <col min="13320" max="13320" width="12.625" style="25" customWidth="1"/>
    <col min="13321" max="13321" width="12.5" style="25" customWidth="1"/>
    <col min="13322" max="13322" width="12.75" style="25" customWidth="1"/>
    <col min="13323" max="13323" width="15" style="25" customWidth="1"/>
    <col min="13324" max="13568" width="9" style="25"/>
    <col min="13569" max="13569" width="7.875" style="25" customWidth="1"/>
    <col min="13570" max="13570" width="50.75" style="25" customWidth="1"/>
    <col min="13571" max="13571" width="13.875" style="25" customWidth="1"/>
    <col min="13572" max="13572" width="3.625" style="25" customWidth="1"/>
    <col min="13573" max="13573" width="13.375" style="25" customWidth="1"/>
    <col min="13574" max="13574" width="11.5" style="25" customWidth="1"/>
    <col min="13575" max="13575" width="12.75" style="25" bestFit="1" customWidth="1"/>
    <col min="13576" max="13576" width="12.625" style="25" customWidth="1"/>
    <col min="13577" max="13577" width="12.5" style="25" customWidth="1"/>
    <col min="13578" max="13578" width="12.75" style="25" customWidth="1"/>
    <col min="13579" max="13579" width="15" style="25" customWidth="1"/>
    <col min="13580" max="13824" width="9" style="25"/>
    <col min="13825" max="13825" width="7.875" style="25" customWidth="1"/>
    <col min="13826" max="13826" width="50.75" style="25" customWidth="1"/>
    <col min="13827" max="13827" width="13.875" style="25" customWidth="1"/>
    <col min="13828" max="13828" width="3.625" style="25" customWidth="1"/>
    <col min="13829" max="13829" width="13.375" style="25" customWidth="1"/>
    <col min="13830" max="13830" width="11.5" style="25" customWidth="1"/>
    <col min="13831" max="13831" width="12.75" style="25" bestFit="1" customWidth="1"/>
    <col min="13832" max="13832" width="12.625" style="25" customWidth="1"/>
    <col min="13833" max="13833" width="12.5" style="25" customWidth="1"/>
    <col min="13834" max="13834" width="12.75" style="25" customWidth="1"/>
    <col min="13835" max="13835" width="15" style="25" customWidth="1"/>
    <col min="13836" max="14080" width="9" style="25"/>
    <col min="14081" max="14081" width="7.875" style="25" customWidth="1"/>
    <col min="14082" max="14082" width="50.75" style="25" customWidth="1"/>
    <col min="14083" max="14083" width="13.875" style="25" customWidth="1"/>
    <col min="14084" max="14084" width="3.625" style="25" customWidth="1"/>
    <col min="14085" max="14085" width="13.375" style="25" customWidth="1"/>
    <col min="14086" max="14086" width="11.5" style="25" customWidth="1"/>
    <col min="14087" max="14087" width="12.75" style="25" bestFit="1" customWidth="1"/>
    <col min="14088" max="14088" width="12.625" style="25" customWidth="1"/>
    <col min="14089" max="14089" width="12.5" style="25" customWidth="1"/>
    <col min="14090" max="14090" width="12.75" style="25" customWidth="1"/>
    <col min="14091" max="14091" width="15" style="25" customWidth="1"/>
    <col min="14092" max="14336" width="9" style="25"/>
    <col min="14337" max="14337" width="7.875" style="25" customWidth="1"/>
    <col min="14338" max="14338" width="50.75" style="25" customWidth="1"/>
    <col min="14339" max="14339" width="13.875" style="25" customWidth="1"/>
    <col min="14340" max="14340" width="3.625" style="25" customWidth="1"/>
    <col min="14341" max="14341" width="13.375" style="25" customWidth="1"/>
    <col min="14342" max="14342" width="11.5" style="25" customWidth="1"/>
    <col min="14343" max="14343" width="12.75" style="25" bestFit="1" customWidth="1"/>
    <col min="14344" max="14344" width="12.625" style="25" customWidth="1"/>
    <col min="14345" max="14345" width="12.5" style="25" customWidth="1"/>
    <col min="14346" max="14346" width="12.75" style="25" customWidth="1"/>
    <col min="14347" max="14347" width="15" style="25" customWidth="1"/>
    <col min="14348" max="14592" width="9" style="25"/>
    <col min="14593" max="14593" width="7.875" style="25" customWidth="1"/>
    <col min="14594" max="14594" width="50.75" style="25" customWidth="1"/>
    <col min="14595" max="14595" width="13.875" style="25" customWidth="1"/>
    <col min="14596" max="14596" width="3.625" style="25" customWidth="1"/>
    <col min="14597" max="14597" width="13.375" style="25" customWidth="1"/>
    <col min="14598" max="14598" width="11.5" style="25" customWidth="1"/>
    <col min="14599" max="14599" width="12.75" style="25" bestFit="1" customWidth="1"/>
    <col min="14600" max="14600" width="12.625" style="25" customWidth="1"/>
    <col min="14601" max="14601" width="12.5" style="25" customWidth="1"/>
    <col min="14602" max="14602" width="12.75" style="25" customWidth="1"/>
    <col min="14603" max="14603" width="15" style="25" customWidth="1"/>
    <col min="14604" max="14848" width="9" style="25"/>
    <col min="14849" max="14849" width="7.875" style="25" customWidth="1"/>
    <col min="14850" max="14850" width="50.75" style="25" customWidth="1"/>
    <col min="14851" max="14851" width="13.875" style="25" customWidth="1"/>
    <col min="14852" max="14852" width="3.625" style="25" customWidth="1"/>
    <col min="14853" max="14853" width="13.375" style="25" customWidth="1"/>
    <col min="14854" max="14854" width="11.5" style="25" customWidth="1"/>
    <col min="14855" max="14855" width="12.75" style="25" bestFit="1" customWidth="1"/>
    <col min="14856" max="14856" width="12.625" style="25" customWidth="1"/>
    <col min="14857" max="14857" width="12.5" style="25" customWidth="1"/>
    <col min="14858" max="14858" width="12.75" style="25" customWidth="1"/>
    <col min="14859" max="14859" width="15" style="25" customWidth="1"/>
    <col min="14860" max="15104" width="9" style="25"/>
    <col min="15105" max="15105" width="7.875" style="25" customWidth="1"/>
    <col min="15106" max="15106" width="50.75" style="25" customWidth="1"/>
    <col min="15107" max="15107" width="13.875" style="25" customWidth="1"/>
    <col min="15108" max="15108" width="3.625" style="25" customWidth="1"/>
    <col min="15109" max="15109" width="13.375" style="25" customWidth="1"/>
    <col min="15110" max="15110" width="11.5" style="25" customWidth="1"/>
    <col min="15111" max="15111" width="12.75" style="25" bestFit="1" customWidth="1"/>
    <col min="15112" max="15112" width="12.625" style="25" customWidth="1"/>
    <col min="15113" max="15113" width="12.5" style="25" customWidth="1"/>
    <col min="15114" max="15114" width="12.75" style="25" customWidth="1"/>
    <col min="15115" max="15115" width="15" style="25" customWidth="1"/>
    <col min="15116" max="15360" width="9" style="25"/>
    <col min="15361" max="15361" width="7.875" style="25" customWidth="1"/>
    <col min="15362" max="15362" width="50.75" style="25" customWidth="1"/>
    <col min="15363" max="15363" width="13.875" style="25" customWidth="1"/>
    <col min="15364" max="15364" width="3.625" style="25" customWidth="1"/>
    <col min="15365" max="15365" width="13.375" style="25" customWidth="1"/>
    <col min="15366" max="15366" width="11.5" style="25" customWidth="1"/>
    <col min="15367" max="15367" width="12.75" style="25" bestFit="1" customWidth="1"/>
    <col min="15368" max="15368" width="12.625" style="25" customWidth="1"/>
    <col min="15369" max="15369" width="12.5" style="25" customWidth="1"/>
    <col min="15370" max="15370" width="12.75" style="25" customWidth="1"/>
    <col min="15371" max="15371" width="15" style="25" customWidth="1"/>
    <col min="15372" max="15616" width="9" style="25"/>
    <col min="15617" max="15617" width="7.875" style="25" customWidth="1"/>
    <col min="15618" max="15618" width="50.75" style="25" customWidth="1"/>
    <col min="15619" max="15619" width="13.875" style="25" customWidth="1"/>
    <col min="15620" max="15620" width="3.625" style="25" customWidth="1"/>
    <col min="15621" max="15621" width="13.375" style="25" customWidth="1"/>
    <col min="15622" max="15622" width="11.5" style="25" customWidth="1"/>
    <col min="15623" max="15623" width="12.75" style="25" bestFit="1" customWidth="1"/>
    <col min="15624" max="15624" width="12.625" style="25" customWidth="1"/>
    <col min="15625" max="15625" width="12.5" style="25" customWidth="1"/>
    <col min="15626" max="15626" width="12.75" style="25" customWidth="1"/>
    <col min="15627" max="15627" width="15" style="25" customWidth="1"/>
    <col min="15628" max="15872" width="9" style="25"/>
    <col min="15873" max="15873" width="7.875" style="25" customWidth="1"/>
    <col min="15874" max="15874" width="50.75" style="25" customWidth="1"/>
    <col min="15875" max="15875" width="13.875" style="25" customWidth="1"/>
    <col min="15876" max="15876" width="3.625" style="25" customWidth="1"/>
    <col min="15877" max="15877" width="13.375" style="25" customWidth="1"/>
    <col min="15878" max="15878" width="11.5" style="25" customWidth="1"/>
    <col min="15879" max="15879" width="12.75" style="25" bestFit="1" customWidth="1"/>
    <col min="15880" max="15880" width="12.625" style="25" customWidth="1"/>
    <col min="15881" max="15881" width="12.5" style="25" customWidth="1"/>
    <col min="15882" max="15882" width="12.75" style="25" customWidth="1"/>
    <col min="15883" max="15883" width="15" style="25" customWidth="1"/>
    <col min="15884" max="16128" width="9" style="25"/>
    <col min="16129" max="16129" width="7.875" style="25" customWidth="1"/>
    <col min="16130" max="16130" width="50.75" style="25" customWidth="1"/>
    <col min="16131" max="16131" width="13.875" style="25" customWidth="1"/>
    <col min="16132" max="16132" width="3.625" style="25" customWidth="1"/>
    <col min="16133" max="16133" width="13.375" style="25" customWidth="1"/>
    <col min="16134" max="16134" width="11.5" style="25" customWidth="1"/>
    <col min="16135" max="16135" width="12.75" style="25" bestFit="1" customWidth="1"/>
    <col min="16136" max="16136" width="12.625" style="25" customWidth="1"/>
    <col min="16137" max="16137" width="12.5" style="25" customWidth="1"/>
    <col min="16138" max="16138" width="12.75" style="25" customWidth="1"/>
    <col min="16139" max="16139" width="15" style="25" customWidth="1"/>
    <col min="16140" max="16384" width="9" style="25"/>
  </cols>
  <sheetData>
    <row r="1" spans="1:13" ht="21.75" customHeight="1" x14ac:dyDescent="0.55000000000000004">
      <c r="A1" s="255" t="s">
        <v>77</v>
      </c>
      <c r="B1" s="255"/>
      <c r="C1" s="255"/>
      <c r="D1" s="255"/>
      <c r="E1" s="255"/>
    </row>
    <row r="2" spans="1:13" ht="21.75" customHeight="1" x14ac:dyDescent="0.55000000000000004">
      <c r="A2" s="219" t="s">
        <v>16</v>
      </c>
      <c r="B2" s="219"/>
      <c r="C2" s="219"/>
      <c r="D2" s="219"/>
      <c r="E2" s="219"/>
    </row>
    <row r="3" spans="1:13" ht="21.75" customHeight="1" x14ac:dyDescent="0.55000000000000004">
      <c r="A3" s="219" t="s">
        <v>378</v>
      </c>
      <c r="B3" s="219"/>
      <c r="C3" s="219"/>
      <c r="D3" s="219"/>
      <c r="E3" s="219"/>
    </row>
    <row r="4" spans="1:13" ht="21.75" customHeight="1" x14ac:dyDescent="0.55000000000000004">
      <c r="A4" s="45"/>
      <c r="B4" s="45"/>
      <c r="C4" s="45"/>
      <c r="D4" s="45"/>
      <c r="E4" s="45"/>
    </row>
    <row r="5" spans="1:13" ht="21.75" customHeight="1" x14ac:dyDescent="0.55000000000000004">
      <c r="E5" s="36" t="s">
        <v>35</v>
      </c>
    </row>
    <row r="6" spans="1:13" ht="21.75" customHeight="1" x14ac:dyDescent="0.55000000000000004">
      <c r="A6" s="27" t="s">
        <v>52</v>
      </c>
      <c r="D6" s="26"/>
      <c r="E6" s="53">
        <v>2188851.5</v>
      </c>
    </row>
    <row r="7" spans="1:13" ht="21.75" customHeight="1" x14ac:dyDescent="0.55000000000000004">
      <c r="A7" s="104" t="s">
        <v>18</v>
      </c>
      <c r="B7" s="105" t="s">
        <v>53</v>
      </c>
      <c r="C7" s="25">
        <v>0</v>
      </c>
      <c r="D7" s="26"/>
      <c r="G7" s="28" t="s">
        <v>112</v>
      </c>
      <c r="J7" s="37"/>
      <c r="M7" s="24"/>
    </row>
    <row r="8" spans="1:13" ht="21.75" customHeight="1" x14ac:dyDescent="0.55000000000000004">
      <c r="A8" s="105"/>
      <c r="B8" s="105" t="s">
        <v>55</v>
      </c>
      <c r="C8" s="57">
        <v>181036.12</v>
      </c>
      <c r="D8" s="26"/>
      <c r="G8" s="28" t="s">
        <v>87</v>
      </c>
      <c r="M8" s="24"/>
    </row>
    <row r="9" spans="1:13" ht="21.75" customHeight="1" x14ac:dyDescent="0.55000000000000004">
      <c r="A9" s="105"/>
      <c r="B9" s="105" t="s">
        <v>56</v>
      </c>
      <c r="C9" s="58">
        <v>0</v>
      </c>
      <c r="D9" s="26"/>
      <c r="M9" s="24"/>
    </row>
    <row r="10" spans="1:13" ht="21.75" customHeight="1" x14ac:dyDescent="0.55000000000000004">
      <c r="A10" s="105"/>
      <c r="B10" s="105" t="s">
        <v>121</v>
      </c>
      <c r="C10" s="170">
        <v>0</v>
      </c>
      <c r="D10" s="26"/>
      <c r="M10" s="24"/>
    </row>
    <row r="11" spans="1:13" ht="21.75" customHeight="1" x14ac:dyDescent="0.55000000000000004">
      <c r="A11" s="105"/>
      <c r="B11" s="105" t="s">
        <v>123</v>
      </c>
      <c r="C11" s="59">
        <v>29911.4</v>
      </c>
      <c r="D11" s="26"/>
      <c r="E11" s="26">
        <f>SUM(C7:C11)</f>
        <v>210947.52</v>
      </c>
      <c r="M11" s="24"/>
    </row>
    <row r="12" spans="1:13" ht="21.75" customHeight="1" x14ac:dyDescent="0.55000000000000004">
      <c r="A12" s="104"/>
      <c r="B12" s="105"/>
      <c r="C12" s="58"/>
      <c r="D12" s="26"/>
      <c r="M12" s="24"/>
    </row>
    <row r="13" spans="1:13" ht="21.75" customHeight="1" x14ac:dyDescent="0.55000000000000004">
      <c r="A13" s="104" t="s">
        <v>19</v>
      </c>
      <c r="B13" s="105" t="s">
        <v>57</v>
      </c>
      <c r="C13" s="58">
        <v>0</v>
      </c>
      <c r="D13" s="26"/>
      <c r="G13" s="25">
        <v>0</v>
      </c>
      <c r="J13" s="38"/>
      <c r="M13" s="24"/>
    </row>
    <row r="14" spans="1:13" ht="21.75" customHeight="1" x14ac:dyDescent="0.55000000000000004">
      <c r="A14" s="105"/>
      <c r="B14" s="105" t="s">
        <v>124</v>
      </c>
      <c r="C14" s="58">
        <v>1479454.48</v>
      </c>
      <c r="D14" s="26"/>
      <c r="G14" s="28" t="s">
        <v>58</v>
      </c>
      <c r="M14" s="24"/>
    </row>
    <row r="15" spans="1:13" ht="21.75" customHeight="1" x14ac:dyDescent="0.55000000000000004">
      <c r="A15" s="105"/>
      <c r="B15" s="105" t="s">
        <v>61</v>
      </c>
      <c r="C15" s="58">
        <v>237984.12</v>
      </c>
      <c r="D15" s="26"/>
      <c r="G15" s="28" t="s">
        <v>60</v>
      </c>
      <c r="M15" s="24"/>
    </row>
    <row r="16" spans="1:13" ht="21.75" customHeight="1" x14ac:dyDescent="0.55000000000000004">
      <c r="A16" s="105"/>
      <c r="B16" s="105" t="s">
        <v>122</v>
      </c>
      <c r="C16" s="59">
        <v>0</v>
      </c>
      <c r="D16" s="26"/>
      <c r="E16" s="26">
        <f>SUM(C13:C16)</f>
        <v>1717438.6</v>
      </c>
      <c r="M16" s="24"/>
    </row>
    <row r="17" spans="1:13" ht="21.75" customHeight="1" thickBot="1" x14ac:dyDescent="0.6">
      <c r="A17" s="27" t="s">
        <v>63</v>
      </c>
      <c r="D17" s="26"/>
      <c r="E17" s="30">
        <f>E6+E11-E16</f>
        <v>682360.41999999993</v>
      </c>
      <c r="M17" s="24"/>
    </row>
    <row r="18" spans="1:13" ht="21.75" customHeight="1" thickTop="1" x14ac:dyDescent="0.55000000000000004">
      <c r="A18" s="27"/>
      <c r="C18" s="27"/>
      <c r="D18" s="26"/>
      <c r="E18" s="53"/>
      <c r="M18" s="24"/>
    </row>
    <row r="19" spans="1:13" ht="21.75" customHeight="1" x14ac:dyDescent="0.55000000000000004">
      <c r="D19" s="26"/>
      <c r="M19" s="24"/>
    </row>
    <row r="20" spans="1:13" ht="23.25" x14ac:dyDescent="0.55000000000000004">
      <c r="M20" s="24"/>
    </row>
    <row r="21" spans="1:13" s="1" customFormat="1" ht="24" x14ac:dyDescent="0.55000000000000004">
      <c r="C21" s="89" t="s">
        <v>50</v>
      </c>
      <c r="D21" s="88"/>
      <c r="E21" s="90"/>
      <c r="F21" s="40"/>
      <c r="G21" s="41"/>
      <c r="H21" s="40"/>
      <c r="J21" s="40"/>
    </row>
    <row r="22" spans="1:13" s="10" customFormat="1" ht="23.25" x14ac:dyDescent="0.55000000000000004">
      <c r="C22" s="208" t="s">
        <v>113</v>
      </c>
      <c r="D22" s="208"/>
      <c r="E22" s="208"/>
      <c r="F22" s="48"/>
      <c r="G22" s="42"/>
      <c r="H22" s="43"/>
      <c r="J22" s="43"/>
    </row>
    <row r="23" spans="1:13" s="10" customFormat="1" ht="23.25" x14ac:dyDescent="0.55000000000000004">
      <c r="C23" s="208" t="s">
        <v>114</v>
      </c>
      <c r="D23" s="208"/>
      <c r="E23" s="208"/>
      <c r="F23" s="48"/>
      <c r="G23" s="42"/>
      <c r="H23" s="43"/>
      <c r="J23" s="43"/>
    </row>
    <row r="24" spans="1:13" s="10" customFormat="1" ht="23.25" x14ac:dyDescent="0.55000000000000004">
      <c r="C24" s="91"/>
      <c r="D24" s="91"/>
      <c r="E24" s="91"/>
      <c r="F24" s="46"/>
      <c r="G24" s="42"/>
      <c r="H24" s="43"/>
      <c r="J24" s="43"/>
    </row>
    <row r="25" spans="1:13" s="10" customFormat="1" ht="23.25" x14ac:dyDescent="0.55000000000000004">
      <c r="C25" s="91"/>
      <c r="D25" s="91"/>
      <c r="E25" s="91"/>
      <c r="F25" s="46"/>
      <c r="G25" s="42"/>
      <c r="H25" s="43"/>
      <c r="J25" s="43"/>
    </row>
    <row r="26" spans="1:13" s="1" customFormat="1" ht="24" x14ac:dyDescent="0.55000000000000004">
      <c r="C26" s="208" t="s">
        <v>110</v>
      </c>
      <c r="D26" s="208"/>
      <c r="E26" s="208"/>
      <c r="F26" s="40"/>
      <c r="G26" s="41"/>
      <c r="H26" s="40"/>
      <c r="J26" s="40"/>
    </row>
    <row r="27" spans="1:13" s="10" customFormat="1" ht="21.75" customHeight="1" x14ac:dyDescent="0.55000000000000004">
      <c r="C27" s="208" t="s">
        <v>111</v>
      </c>
      <c r="D27" s="208"/>
      <c r="E27" s="208"/>
      <c r="F27" s="43"/>
      <c r="G27" s="42"/>
      <c r="H27" s="43"/>
      <c r="J27" s="43"/>
    </row>
    <row r="28" spans="1:13" ht="21.75" customHeight="1" x14ac:dyDescent="0.55000000000000004">
      <c r="C28" s="105"/>
      <c r="D28" s="105"/>
      <c r="E28" s="105"/>
    </row>
    <row r="29" spans="1:13" ht="21.75" customHeight="1" x14ac:dyDescent="0.55000000000000004">
      <c r="C29" s="105"/>
      <c r="D29" s="105"/>
      <c r="E29" s="105"/>
    </row>
    <row r="30" spans="1:13" ht="21.75" customHeight="1" x14ac:dyDescent="0.55000000000000004">
      <c r="C30" s="208" t="s">
        <v>377</v>
      </c>
      <c r="D30" s="208"/>
      <c r="E30" s="208"/>
      <c r="F30" s="54"/>
    </row>
    <row r="31" spans="1:13" ht="21.75" customHeight="1" x14ac:dyDescent="0.55000000000000004">
      <c r="C31" s="202" t="s">
        <v>2</v>
      </c>
      <c r="D31" s="202"/>
      <c r="E31" s="202"/>
      <c r="F31" s="54"/>
    </row>
  </sheetData>
  <mergeCells count="9">
    <mergeCell ref="C31:E31"/>
    <mergeCell ref="C30:E30"/>
    <mergeCell ref="C27:E27"/>
    <mergeCell ref="C26:E26"/>
    <mergeCell ref="A1:E1"/>
    <mergeCell ref="A2:E2"/>
    <mergeCell ref="A3:E3"/>
    <mergeCell ref="C22:E22"/>
    <mergeCell ref="C23:E23"/>
  </mergeCells>
  <pageMargins left="0.51181102362204722" right="0.31496062992125984" top="0.74803149606299213" bottom="0.74803149606299213" header="0.31496062992125984" footer="0.31496062992125984"/>
  <pageSetup paperSize="9" orientation="portrait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00B0F0"/>
  </sheetPr>
  <dimension ref="A1:M29"/>
  <sheetViews>
    <sheetView topLeftCell="A40" workbookViewId="0">
      <selection activeCell="A4" sqref="A4"/>
    </sheetView>
  </sheetViews>
  <sheetFormatPr defaultRowHeight="21.75" customHeight="1" x14ac:dyDescent="0.55000000000000004"/>
  <cols>
    <col min="1" max="1" width="7.875" style="25" customWidth="1"/>
    <col min="2" max="2" width="51.25" style="25" customWidth="1"/>
    <col min="3" max="3" width="12" style="25" customWidth="1"/>
    <col min="4" max="4" width="5.125" style="25" customWidth="1"/>
    <col min="5" max="5" width="12.125" style="25" customWidth="1"/>
    <col min="6" max="6" width="2.125" style="24" customWidth="1"/>
    <col min="7" max="7" width="12.75" style="24" bestFit="1" customWidth="1"/>
    <col min="8" max="8" width="12.625" style="24" customWidth="1"/>
    <col min="9" max="9" width="12.5" style="24" customWidth="1"/>
    <col min="10" max="10" width="12.75" style="24" customWidth="1"/>
    <col min="11" max="11" width="15" style="24" customWidth="1"/>
    <col min="12" max="12" width="9" style="24"/>
    <col min="13" max="256" width="9" style="25"/>
    <col min="257" max="257" width="7.875" style="25" customWidth="1"/>
    <col min="258" max="258" width="51.25" style="25" customWidth="1"/>
    <col min="259" max="259" width="12" style="25" customWidth="1"/>
    <col min="260" max="260" width="5.125" style="25" customWidth="1"/>
    <col min="261" max="261" width="12.125" style="25" customWidth="1"/>
    <col min="262" max="262" width="2.125" style="25" customWidth="1"/>
    <col min="263" max="263" width="12.75" style="25" bestFit="1" customWidth="1"/>
    <col min="264" max="264" width="12.625" style="25" customWidth="1"/>
    <col min="265" max="265" width="12.5" style="25" customWidth="1"/>
    <col min="266" max="266" width="12.75" style="25" customWidth="1"/>
    <col min="267" max="267" width="15" style="25" customWidth="1"/>
    <col min="268" max="512" width="9" style="25"/>
    <col min="513" max="513" width="7.875" style="25" customWidth="1"/>
    <col min="514" max="514" width="51.25" style="25" customWidth="1"/>
    <col min="515" max="515" width="12" style="25" customWidth="1"/>
    <col min="516" max="516" width="5.125" style="25" customWidth="1"/>
    <col min="517" max="517" width="12.125" style="25" customWidth="1"/>
    <col min="518" max="518" width="2.125" style="25" customWidth="1"/>
    <col min="519" max="519" width="12.75" style="25" bestFit="1" customWidth="1"/>
    <col min="520" max="520" width="12.625" style="25" customWidth="1"/>
    <col min="521" max="521" width="12.5" style="25" customWidth="1"/>
    <col min="522" max="522" width="12.75" style="25" customWidth="1"/>
    <col min="523" max="523" width="15" style="25" customWidth="1"/>
    <col min="524" max="768" width="9" style="25"/>
    <col min="769" max="769" width="7.875" style="25" customWidth="1"/>
    <col min="770" max="770" width="51.25" style="25" customWidth="1"/>
    <col min="771" max="771" width="12" style="25" customWidth="1"/>
    <col min="772" max="772" width="5.125" style="25" customWidth="1"/>
    <col min="773" max="773" width="12.125" style="25" customWidth="1"/>
    <col min="774" max="774" width="2.125" style="25" customWidth="1"/>
    <col min="775" max="775" width="12.75" style="25" bestFit="1" customWidth="1"/>
    <col min="776" max="776" width="12.625" style="25" customWidth="1"/>
    <col min="777" max="777" width="12.5" style="25" customWidth="1"/>
    <col min="778" max="778" width="12.75" style="25" customWidth="1"/>
    <col min="779" max="779" width="15" style="25" customWidth="1"/>
    <col min="780" max="1024" width="9" style="25"/>
    <col min="1025" max="1025" width="7.875" style="25" customWidth="1"/>
    <col min="1026" max="1026" width="51.25" style="25" customWidth="1"/>
    <col min="1027" max="1027" width="12" style="25" customWidth="1"/>
    <col min="1028" max="1028" width="5.125" style="25" customWidth="1"/>
    <col min="1029" max="1029" width="12.125" style="25" customWidth="1"/>
    <col min="1030" max="1030" width="2.125" style="25" customWidth="1"/>
    <col min="1031" max="1031" width="12.75" style="25" bestFit="1" customWidth="1"/>
    <col min="1032" max="1032" width="12.625" style="25" customWidth="1"/>
    <col min="1033" max="1033" width="12.5" style="25" customWidth="1"/>
    <col min="1034" max="1034" width="12.75" style="25" customWidth="1"/>
    <col min="1035" max="1035" width="15" style="25" customWidth="1"/>
    <col min="1036" max="1280" width="9" style="25"/>
    <col min="1281" max="1281" width="7.875" style="25" customWidth="1"/>
    <col min="1282" max="1282" width="51.25" style="25" customWidth="1"/>
    <col min="1283" max="1283" width="12" style="25" customWidth="1"/>
    <col min="1284" max="1284" width="5.125" style="25" customWidth="1"/>
    <col min="1285" max="1285" width="12.125" style="25" customWidth="1"/>
    <col min="1286" max="1286" width="2.125" style="25" customWidth="1"/>
    <col min="1287" max="1287" width="12.75" style="25" bestFit="1" customWidth="1"/>
    <col min="1288" max="1288" width="12.625" style="25" customWidth="1"/>
    <col min="1289" max="1289" width="12.5" style="25" customWidth="1"/>
    <col min="1290" max="1290" width="12.75" style="25" customWidth="1"/>
    <col min="1291" max="1291" width="15" style="25" customWidth="1"/>
    <col min="1292" max="1536" width="9" style="25"/>
    <col min="1537" max="1537" width="7.875" style="25" customWidth="1"/>
    <col min="1538" max="1538" width="51.25" style="25" customWidth="1"/>
    <col min="1539" max="1539" width="12" style="25" customWidth="1"/>
    <col min="1540" max="1540" width="5.125" style="25" customWidth="1"/>
    <col min="1541" max="1541" width="12.125" style="25" customWidth="1"/>
    <col min="1542" max="1542" width="2.125" style="25" customWidth="1"/>
    <col min="1543" max="1543" width="12.75" style="25" bestFit="1" customWidth="1"/>
    <col min="1544" max="1544" width="12.625" style="25" customWidth="1"/>
    <col min="1545" max="1545" width="12.5" style="25" customWidth="1"/>
    <col min="1546" max="1546" width="12.75" style="25" customWidth="1"/>
    <col min="1547" max="1547" width="15" style="25" customWidth="1"/>
    <col min="1548" max="1792" width="9" style="25"/>
    <col min="1793" max="1793" width="7.875" style="25" customWidth="1"/>
    <col min="1794" max="1794" width="51.25" style="25" customWidth="1"/>
    <col min="1795" max="1795" width="12" style="25" customWidth="1"/>
    <col min="1796" max="1796" width="5.125" style="25" customWidth="1"/>
    <col min="1797" max="1797" width="12.125" style="25" customWidth="1"/>
    <col min="1798" max="1798" width="2.125" style="25" customWidth="1"/>
    <col min="1799" max="1799" width="12.75" style="25" bestFit="1" customWidth="1"/>
    <col min="1800" max="1800" width="12.625" style="25" customWidth="1"/>
    <col min="1801" max="1801" width="12.5" style="25" customWidth="1"/>
    <col min="1802" max="1802" width="12.75" style="25" customWidth="1"/>
    <col min="1803" max="1803" width="15" style="25" customWidth="1"/>
    <col min="1804" max="2048" width="9" style="25"/>
    <col min="2049" max="2049" width="7.875" style="25" customWidth="1"/>
    <col min="2050" max="2050" width="51.25" style="25" customWidth="1"/>
    <col min="2051" max="2051" width="12" style="25" customWidth="1"/>
    <col min="2052" max="2052" width="5.125" style="25" customWidth="1"/>
    <col min="2053" max="2053" width="12.125" style="25" customWidth="1"/>
    <col min="2054" max="2054" width="2.125" style="25" customWidth="1"/>
    <col min="2055" max="2055" width="12.75" style="25" bestFit="1" customWidth="1"/>
    <col min="2056" max="2056" width="12.625" style="25" customWidth="1"/>
    <col min="2057" max="2057" width="12.5" style="25" customWidth="1"/>
    <col min="2058" max="2058" width="12.75" style="25" customWidth="1"/>
    <col min="2059" max="2059" width="15" style="25" customWidth="1"/>
    <col min="2060" max="2304" width="9" style="25"/>
    <col min="2305" max="2305" width="7.875" style="25" customWidth="1"/>
    <col min="2306" max="2306" width="51.25" style="25" customWidth="1"/>
    <col min="2307" max="2307" width="12" style="25" customWidth="1"/>
    <col min="2308" max="2308" width="5.125" style="25" customWidth="1"/>
    <col min="2309" max="2309" width="12.125" style="25" customWidth="1"/>
    <col min="2310" max="2310" width="2.125" style="25" customWidth="1"/>
    <col min="2311" max="2311" width="12.75" style="25" bestFit="1" customWidth="1"/>
    <col min="2312" max="2312" width="12.625" style="25" customWidth="1"/>
    <col min="2313" max="2313" width="12.5" style="25" customWidth="1"/>
    <col min="2314" max="2314" width="12.75" style="25" customWidth="1"/>
    <col min="2315" max="2315" width="15" style="25" customWidth="1"/>
    <col min="2316" max="2560" width="9" style="25"/>
    <col min="2561" max="2561" width="7.875" style="25" customWidth="1"/>
    <col min="2562" max="2562" width="51.25" style="25" customWidth="1"/>
    <col min="2563" max="2563" width="12" style="25" customWidth="1"/>
    <col min="2564" max="2564" width="5.125" style="25" customWidth="1"/>
    <col min="2565" max="2565" width="12.125" style="25" customWidth="1"/>
    <col min="2566" max="2566" width="2.125" style="25" customWidth="1"/>
    <col min="2567" max="2567" width="12.75" style="25" bestFit="1" customWidth="1"/>
    <col min="2568" max="2568" width="12.625" style="25" customWidth="1"/>
    <col min="2569" max="2569" width="12.5" style="25" customWidth="1"/>
    <col min="2570" max="2570" width="12.75" style="25" customWidth="1"/>
    <col min="2571" max="2571" width="15" style="25" customWidth="1"/>
    <col min="2572" max="2816" width="9" style="25"/>
    <col min="2817" max="2817" width="7.875" style="25" customWidth="1"/>
    <col min="2818" max="2818" width="51.25" style="25" customWidth="1"/>
    <col min="2819" max="2819" width="12" style="25" customWidth="1"/>
    <col min="2820" max="2820" width="5.125" style="25" customWidth="1"/>
    <col min="2821" max="2821" width="12.125" style="25" customWidth="1"/>
    <col min="2822" max="2822" width="2.125" style="25" customWidth="1"/>
    <col min="2823" max="2823" width="12.75" style="25" bestFit="1" customWidth="1"/>
    <col min="2824" max="2824" width="12.625" style="25" customWidth="1"/>
    <col min="2825" max="2825" width="12.5" style="25" customWidth="1"/>
    <col min="2826" max="2826" width="12.75" style="25" customWidth="1"/>
    <col min="2827" max="2827" width="15" style="25" customWidth="1"/>
    <col min="2828" max="3072" width="9" style="25"/>
    <col min="3073" max="3073" width="7.875" style="25" customWidth="1"/>
    <col min="3074" max="3074" width="51.25" style="25" customWidth="1"/>
    <col min="3075" max="3075" width="12" style="25" customWidth="1"/>
    <col min="3076" max="3076" width="5.125" style="25" customWidth="1"/>
    <col min="3077" max="3077" width="12.125" style="25" customWidth="1"/>
    <col min="3078" max="3078" width="2.125" style="25" customWidth="1"/>
    <col min="3079" max="3079" width="12.75" style="25" bestFit="1" customWidth="1"/>
    <col min="3080" max="3080" width="12.625" style="25" customWidth="1"/>
    <col min="3081" max="3081" width="12.5" style="25" customWidth="1"/>
    <col min="3082" max="3082" width="12.75" style="25" customWidth="1"/>
    <col min="3083" max="3083" width="15" style="25" customWidth="1"/>
    <col min="3084" max="3328" width="9" style="25"/>
    <col min="3329" max="3329" width="7.875" style="25" customWidth="1"/>
    <col min="3330" max="3330" width="51.25" style="25" customWidth="1"/>
    <col min="3331" max="3331" width="12" style="25" customWidth="1"/>
    <col min="3332" max="3332" width="5.125" style="25" customWidth="1"/>
    <col min="3333" max="3333" width="12.125" style="25" customWidth="1"/>
    <col min="3334" max="3334" width="2.125" style="25" customWidth="1"/>
    <col min="3335" max="3335" width="12.75" style="25" bestFit="1" customWidth="1"/>
    <col min="3336" max="3336" width="12.625" style="25" customWidth="1"/>
    <col min="3337" max="3337" width="12.5" style="25" customWidth="1"/>
    <col min="3338" max="3338" width="12.75" style="25" customWidth="1"/>
    <col min="3339" max="3339" width="15" style="25" customWidth="1"/>
    <col min="3340" max="3584" width="9" style="25"/>
    <col min="3585" max="3585" width="7.875" style="25" customWidth="1"/>
    <col min="3586" max="3586" width="51.25" style="25" customWidth="1"/>
    <col min="3587" max="3587" width="12" style="25" customWidth="1"/>
    <col min="3588" max="3588" width="5.125" style="25" customWidth="1"/>
    <col min="3589" max="3589" width="12.125" style="25" customWidth="1"/>
    <col min="3590" max="3590" width="2.125" style="25" customWidth="1"/>
    <col min="3591" max="3591" width="12.75" style="25" bestFit="1" customWidth="1"/>
    <col min="3592" max="3592" width="12.625" style="25" customWidth="1"/>
    <col min="3593" max="3593" width="12.5" style="25" customWidth="1"/>
    <col min="3594" max="3594" width="12.75" style="25" customWidth="1"/>
    <col min="3595" max="3595" width="15" style="25" customWidth="1"/>
    <col min="3596" max="3840" width="9" style="25"/>
    <col min="3841" max="3841" width="7.875" style="25" customWidth="1"/>
    <col min="3842" max="3842" width="51.25" style="25" customWidth="1"/>
    <col min="3843" max="3843" width="12" style="25" customWidth="1"/>
    <col min="3844" max="3844" width="5.125" style="25" customWidth="1"/>
    <col min="3845" max="3845" width="12.125" style="25" customWidth="1"/>
    <col min="3846" max="3846" width="2.125" style="25" customWidth="1"/>
    <col min="3847" max="3847" width="12.75" style="25" bestFit="1" customWidth="1"/>
    <col min="3848" max="3848" width="12.625" style="25" customWidth="1"/>
    <col min="3849" max="3849" width="12.5" style="25" customWidth="1"/>
    <col min="3850" max="3850" width="12.75" style="25" customWidth="1"/>
    <col min="3851" max="3851" width="15" style="25" customWidth="1"/>
    <col min="3852" max="4096" width="9" style="25"/>
    <col min="4097" max="4097" width="7.875" style="25" customWidth="1"/>
    <col min="4098" max="4098" width="51.25" style="25" customWidth="1"/>
    <col min="4099" max="4099" width="12" style="25" customWidth="1"/>
    <col min="4100" max="4100" width="5.125" style="25" customWidth="1"/>
    <col min="4101" max="4101" width="12.125" style="25" customWidth="1"/>
    <col min="4102" max="4102" width="2.125" style="25" customWidth="1"/>
    <col min="4103" max="4103" width="12.75" style="25" bestFit="1" customWidth="1"/>
    <col min="4104" max="4104" width="12.625" style="25" customWidth="1"/>
    <col min="4105" max="4105" width="12.5" style="25" customWidth="1"/>
    <col min="4106" max="4106" width="12.75" style="25" customWidth="1"/>
    <col min="4107" max="4107" width="15" style="25" customWidth="1"/>
    <col min="4108" max="4352" width="9" style="25"/>
    <col min="4353" max="4353" width="7.875" style="25" customWidth="1"/>
    <col min="4354" max="4354" width="51.25" style="25" customWidth="1"/>
    <col min="4355" max="4355" width="12" style="25" customWidth="1"/>
    <col min="4356" max="4356" width="5.125" style="25" customWidth="1"/>
    <col min="4357" max="4357" width="12.125" style="25" customWidth="1"/>
    <col min="4358" max="4358" width="2.125" style="25" customWidth="1"/>
    <col min="4359" max="4359" width="12.75" style="25" bestFit="1" customWidth="1"/>
    <col min="4360" max="4360" width="12.625" style="25" customWidth="1"/>
    <col min="4361" max="4361" width="12.5" style="25" customWidth="1"/>
    <col min="4362" max="4362" width="12.75" style="25" customWidth="1"/>
    <col min="4363" max="4363" width="15" style="25" customWidth="1"/>
    <col min="4364" max="4608" width="9" style="25"/>
    <col min="4609" max="4609" width="7.875" style="25" customWidth="1"/>
    <col min="4610" max="4610" width="51.25" style="25" customWidth="1"/>
    <col min="4611" max="4611" width="12" style="25" customWidth="1"/>
    <col min="4612" max="4612" width="5.125" style="25" customWidth="1"/>
    <col min="4613" max="4613" width="12.125" style="25" customWidth="1"/>
    <col min="4614" max="4614" width="2.125" style="25" customWidth="1"/>
    <col min="4615" max="4615" width="12.75" style="25" bestFit="1" customWidth="1"/>
    <col min="4616" max="4616" width="12.625" style="25" customWidth="1"/>
    <col min="4617" max="4617" width="12.5" style="25" customWidth="1"/>
    <col min="4618" max="4618" width="12.75" style="25" customWidth="1"/>
    <col min="4619" max="4619" width="15" style="25" customWidth="1"/>
    <col min="4620" max="4864" width="9" style="25"/>
    <col min="4865" max="4865" width="7.875" style="25" customWidth="1"/>
    <col min="4866" max="4866" width="51.25" style="25" customWidth="1"/>
    <col min="4867" max="4867" width="12" style="25" customWidth="1"/>
    <col min="4868" max="4868" width="5.125" style="25" customWidth="1"/>
    <col min="4869" max="4869" width="12.125" style="25" customWidth="1"/>
    <col min="4870" max="4870" width="2.125" style="25" customWidth="1"/>
    <col min="4871" max="4871" width="12.75" style="25" bestFit="1" customWidth="1"/>
    <col min="4872" max="4872" width="12.625" style="25" customWidth="1"/>
    <col min="4873" max="4873" width="12.5" style="25" customWidth="1"/>
    <col min="4874" max="4874" width="12.75" style="25" customWidth="1"/>
    <col min="4875" max="4875" width="15" style="25" customWidth="1"/>
    <col min="4876" max="5120" width="9" style="25"/>
    <col min="5121" max="5121" width="7.875" style="25" customWidth="1"/>
    <col min="5122" max="5122" width="51.25" style="25" customWidth="1"/>
    <col min="5123" max="5123" width="12" style="25" customWidth="1"/>
    <col min="5124" max="5124" width="5.125" style="25" customWidth="1"/>
    <col min="5125" max="5125" width="12.125" style="25" customWidth="1"/>
    <col min="5126" max="5126" width="2.125" style="25" customWidth="1"/>
    <col min="5127" max="5127" width="12.75" style="25" bestFit="1" customWidth="1"/>
    <col min="5128" max="5128" width="12.625" style="25" customWidth="1"/>
    <col min="5129" max="5129" width="12.5" style="25" customWidth="1"/>
    <col min="5130" max="5130" width="12.75" style="25" customWidth="1"/>
    <col min="5131" max="5131" width="15" style="25" customWidth="1"/>
    <col min="5132" max="5376" width="9" style="25"/>
    <col min="5377" max="5377" width="7.875" style="25" customWidth="1"/>
    <col min="5378" max="5378" width="51.25" style="25" customWidth="1"/>
    <col min="5379" max="5379" width="12" style="25" customWidth="1"/>
    <col min="5380" max="5380" width="5.125" style="25" customWidth="1"/>
    <col min="5381" max="5381" width="12.125" style="25" customWidth="1"/>
    <col min="5382" max="5382" width="2.125" style="25" customWidth="1"/>
    <col min="5383" max="5383" width="12.75" style="25" bestFit="1" customWidth="1"/>
    <col min="5384" max="5384" width="12.625" style="25" customWidth="1"/>
    <col min="5385" max="5385" width="12.5" style="25" customWidth="1"/>
    <col min="5386" max="5386" width="12.75" style="25" customWidth="1"/>
    <col min="5387" max="5387" width="15" style="25" customWidth="1"/>
    <col min="5388" max="5632" width="9" style="25"/>
    <col min="5633" max="5633" width="7.875" style="25" customWidth="1"/>
    <col min="5634" max="5634" width="51.25" style="25" customWidth="1"/>
    <col min="5635" max="5635" width="12" style="25" customWidth="1"/>
    <col min="5636" max="5636" width="5.125" style="25" customWidth="1"/>
    <col min="5637" max="5637" width="12.125" style="25" customWidth="1"/>
    <col min="5638" max="5638" width="2.125" style="25" customWidth="1"/>
    <col min="5639" max="5639" width="12.75" style="25" bestFit="1" customWidth="1"/>
    <col min="5640" max="5640" width="12.625" style="25" customWidth="1"/>
    <col min="5641" max="5641" width="12.5" style="25" customWidth="1"/>
    <col min="5642" max="5642" width="12.75" style="25" customWidth="1"/>
    <col min="5643" max="5643" width="15" style="25" customWidth="1"/>
    <col min="5644" max="5888" width="9" style="25"/>
    <col min="5889" max="5889" width="7.875" style="25" customWidth="1"/>
    <col min="5890" max="5890" width="51.25" style="25" customWidth="1"/>
    <col min="5891" max="5891" width="12" style="25" customWidth="1"/>
    <col min="5892" max="5892" width="5.125" style="25" customWidth="1"/>
    <col min="5893" max="5893" width="12.125" style="25" customWidth="1"/>
    <col min="5894" max="5894" width="2.125" style="25" customWidth="1"/>
    <col min="5895" max="5895" width="12.75" style="25" bestFit="1" customWidth="1"/>
    <col min="5896" max="5896" width="12.625" style="25" customWidth="1"/>
    <col min="5897" max="5897" width="12.5" style="25" customWidth="1"/>
    <col min="5898" max="5898" width="12.75" style="25" customWidth="1"/>
    <col min="5899" max="5899" width="15" style="25" customWidth="1"/>
    <col min="5900" max="6144" width="9" style="25"/>
    <col min="6145" max="6145" width="7.875" style="25" customWidth="1"/>
    <col min="6146" max="6146" width="51.25" style="25" customWidth="1"/>
    <col min="6147" max="6147" width="12" style="25" customWidth="1"/>
    <col min="6148" max="6148" width="5.125" style="25" customWidth="1"/>
    <col min="6149" max="6149" width="12.125" style="25" customWidth="1"/>
    <col min="6150" max="6150" width="2.125" style="25" customWidth="1"/>
    <col min="6151" max="6151" width="12.75" style="25" bestFit="1" customWidth="1"/>
    <col min="6152" max="6152" width="12.625" style="25" customWidth="1"/>
    <col min="6153" max="6153" width="12.5" style="25" customWidth="1"/>
    <col min="6154" max="6154" width="12.75" style="25" customWidth="1"/>
    <col min="6155" max="6155" width="15" style="25" customWidth="1"/>
    <col min="6156" max="6400" width="9" style="25"/>
    <col min="6401" max="6401" width="7.875" style="25" customWidth="1"/>
    <col min="6402" max="6402" width="51.25" style="25" customWidth="1"/>
    <col min="6403" max="6403" width="12" style="25" customWidth="1"/>
    <col min="6404" max="6404" width="5.125" style="25" customWidth="1"/>
    <col min="6405" max="6405" width="12.125" style="25" customWidth="1"/>
    <col min="6406" max="6406" width="2.125" style="25" customWidth="1"/>
    <col min="6407" max="6407" width="12.75" style="25" bestFit="1" customWidth="1"/>
    <col min="6408" max="6408" width="12.625" style="25" customWidth="1"/>
    <col min="6409" max="6409" width="12.5" style="25" customWidth="1"/>
    <col min="6410" max="6410" width="12.75" style="25" customWidth="1"/>
    <col min="6411" max="6411" width="15" style="25" customWidth="1"/>
    <col min="6412" max="6656" width="9" style="25"/>
    <col min="6657" max="6657" width="7.875" style="25" customWidth="1"/>
    <col min="6658" max="6658" width="51.25" style="25" customWidth="1"/>
    <col min="6659" max="6659" width="12" style="25" customWidth="1"/>
    <col min="6660" max="6660" width="5.125" style="25" customWidth="1"/>
    <col min="6661" max="6661" width="12.125" style="25" customWidth="1"/>
    <col min="6662" max="6662" width="2.125" style="25" customWidth="1"/>
    <col min="6663" max="6663" width="12.75" style="25" bestFit="1" customWidth="1"/>
    <col min="6664" max="6664" width="12.625" style="25" customWidth="1"/>
    <col min="6665" max="6665" width="12.5" style="25" customWidth="1"/>
    <col min="6666" max="6666" width="12.75" style="25" customWidth="1"/>
    <col min="6667" max="6667" width="15" style="25" customWidth="1"/>
    <col min="6668" max="6912" width="9" style="25"/>
    <col min="6913" max="6913" width="7.875" style="25" customWidth="1"/>
    <col min="6914" max="6914" width="51.25" style="25" customWidth="1"/>
    <col min="6915" max="6915" width="12" style="25" customWidth="1"/>
    <col min="6916" max="6916" width="5.125" style="25" customWidth="1"/>
    <col min="6917" max="6917" width="12.125" style="25" customWidth="1"/>
    <col min="6918" max="6918" width="2.125" style="25" customWidth="1"/>
    <col min="6919" max="6919" width="12.75" style="25" bestFit="1" customWidth="1"/>
    <col min="6920" max="6920" width="12.625" style="25" customWidth="1"/>
    <col min="6921" max="6921" width="12.5" style="25" customWidth="1"/>
    <col min="6922" max="6922" width="12.75" style="25" customWidth="1"/>
    <col min="6923" max="6923" width="15" style="25" customWidth="1"/>
    <col min="6924" max="7168" width="9" style="25"/>
    <col min="7169" max="7169" width="7.875" style="25" customWidth="1"/>
    <col min="7170" max="7170" width="51.25" style="25" customWidth="1"/>
    <col min="7171" max="7171" width="12" style="25" customWidth="1"/>
    <col min="7172" max="7172" width="5.125" style="25" customWidth="1"/>
    <col min="7173" max="7173" width="12.125" style="25" customWidth="1"/>
    <col min="7174" max="7174" width="2.125" style="25" customWidth="1"/>
    <col min="7175" max="7175" width="12.75" style="25" bestFit="1" customWidth="1"/>
    <col min="7176" max="7176" width="12.625" style="25" customWidth="1"/>
    <col min="7177" max="7177" width="12.5" style="25" customWidth="1"/>
    <col min="7178" max="7178" width="12.75" style="25" customWidth="1"/>
    <col min="7179" max="7179" width="15" style="25" customWidth="1"/>
    <col min="7180" max="7424" width="9" style="25"/>
    <col min="7425" max="7425" width="7.875" style="25" customWidth="1"/>
    <col min="7426" max="7426" width="51.25" style="25" customWidth="1"/>
    <col min="7427" max="7427" width="12" style="25" customWidth="1"/>
    <col min="7428" max="7428" width="5.125" style="25" customWidth="1"/>
    <col min="7429" max="7429" width="12.125" style="25" customWidth="1"/>
    <col min="7430" max="7430" width="2.125" style="25" customWidth="1"/>
    <col min="7431" max="7431" width="12.75" style="25" bestFit="1" customWidth="1"/>
    <col min="7432" max="7432" width="12.625" style="25" customWidth="1"/>
    <col min="7433" max="7433" width="12.5" style="25" customWidth="1"/>
    <col min="7434" max="7434" width="12.75" style="25" customWidth="1"/>
    <col min="7435" max="7435" width="15" style="25" customWidth="1"/>
    <col min="7436" max="7680" width="9" style="25"/>
    <col min="7681" max="7681" width="7.875" style="25" customWidth="1"/>
    <col min="7682" max="7682" width="51.25" style="25" customWidth="1"/>
    <col min="7683" max="7683" width="12" style="25" customWidth="1"/>
    <col min="7684" max="7684" width="5.125" style="25" customWidth="1"/>
    <col min="7685" max="7685" width="12.125" style="25" customWidth="1"/>
    <col min="7686" max="7686" width="2.125" style="25" customWidth="1"/>
    <col min="7687" max="7687" width="12.75" style="25" bestFit="1" customWidth="1"/>
    <col min="7688" max="7688" width="12.625" style="25" customWidth="1"/>
    <col min="7689" max="7689" width="12.5" style="25" customWidth="1"/>
    <col min="7690" max="7690" width="12.75" style="25" customWidth="1"/>
    <col min="7691" max="7691" width="15" style="25" customWidth="1"/>
    <col min="7692" max="7936" width="9" style="25"/>
    <col min="7937" max="7937" width="7.875" style="25" customWidth="1"/>
    <col min="7938" max="7938" width="51.25" style="25" customWidth="1"/>
    <col min="7939" max="7939" width="12" style="25" customWidth="1"/>
    <col min="7940" max="7940" width="5.125" style="25" customWidth="1"/>
    <col min="7941" max="7941" width="12.125" style="25" customWidth="1"/>
    <col min="7942" max="7942" width="2.125" style="25" customWidth="1"/>
    <col min="7943" max="7943" width="12.75" style="25" bestFit="1" customWidth="1"/>
    <col min="7944" max="7944" width="12.625" style="25" customWidth="1"/>
    <col min="7945" max="7945" width="12.5" style="25" customWidth="1"/>
    <col min="7946" max="7946" width="12.75" style="25" customWidth="1"/>
    <col min="7947" max="7947" width="15" style="25" customWidth="1"/>
    <col min="7948" max="8192" width="9" style="25"/>
    <col min="8193" max="8193" width="7.875" style="25" customWidth="1"/>
    <col min="8194" max="8194" width="51.25" style="25" customWidth="1"/>
    <col min="8195" max="8195" width="12" style="25" customWidth="1"/>
    <col min="8196" max="8196" width="5.125" style="25" customWidth="1"/>
    <col min="8197" max="8197" width="12.125" style="25" customWidth="1"/>
    <col min="8198" max="8198" width="2.125" style="25" customWidth="1"/>
    <col min="8199" max="8199" width="12.75" style="25" bestFit="1" customWidth="1"/>
    <col min="8200" max="8200" width="12.625" style="25" customWidth="1"/>
    <col min="8201" max="8201" width="12.5" style="25" customWidth="1"/>
    <col min="8202" max="8202" width="12.75" style="25" customWidth="1"/>
    <col min="8203" max="8203" width="15" style="25" customWidth="1"/>
    <col min="8204" max="8448" width="9" style="25"/>
    <col min="8449" max="8449" width="7.875" style="25" customWidth="1"/>
    <col min="8450" max="8450" width="51.25" style="25" customWidth="1"/>
    <col min="8451" max="8451" width="12" style="25" customWidth="1"/>
    <col min="8452" max="8452" width="5.125" style="25" customWidth="1"/>
    <col min="8453" max="8453" width="12.125" style="25" customWidth="1"/>
    <col min="8454" max="8454" width="2.125" style="25" customWidth="1"/>
    <col min="8455" max="8455" width="12.75" style="25" bestFit="1" customWidth="1"/>
    <col min="8456" max="8456" width="12.625" style="25" customWidth="1"/>
    <col min="8457" max="8457" width="12.5" style="25" customWidth="1"/>
    <col min="8458" max="8458" width="12.75" style="25" customWidth="1"/>
    <col min="8459" max="8459" width="15" style="25" customWidth="1"/>
    <col min="8460" max="8704" width="9" style="25"/>
    <col min="8705" max="8705" width="7.875" style="25" customWidth="1"/>
    <col min="8706" max="8706" width="51.25" style="25" customWidth="1"/>
    <col min="8707" max="8707" width="12" style="25" customWidth="1"/>
    <col min="8708" max="8708" width="5.125" style="25" customWidth="1"/>
    <col min="8709" max="8709" width="12.125" style="25" customWidth="1"/>
    <col min="8710" max="8710" width="2.125" style="25" customWidth="1"/>
    <col min="8711" max="8711" width="12.75" style="25" bestFit="1" customWidth="1"/>
    <col min="8712" max="8712" width="12.625" style="25" customWidth="1"/>
    <col min="8713" max="8713" width="12.5" style="25" customWidth="1"/>
    <col min="8714" max="8714" width="12.75" style="25" customWidth="1"/>
    <col min="8715" max="8715" width="15" style="25" customWidth="1"/>
    <col min="8716" max="8960" width="9" style="25"/>
    <col min="8961" max="8961" width="7.875" style="25" customWidth="1"/>
    <col min="8962" max="8962" width="51.25" style="25" customWidth="1"/>
    <col min="8963" max="8963" width="12" style="25" customWidth="1"/>
    <col min="8964" max="8964" width="5.125" style="25" customWidth="1"/>
    <col min="8965" max="8965" width="12.125" style="25" customWidth="1"/>
    <col min="8966" max="8966" width="2.125" style="25" customWidth="1"/>
    <col min="8967" max="8967" width="12.75" style="25" bestFit="1" customWidth="1"/>
    <col min="8968" max="8968" width="12.625" style="25" customWidth="1"/>
    <col min="8969" max="8969" width="12.5" style="25" customWidth="1"/>
    <col min="8970" max="8970" width="12.75" style="25" customWidth="1"/>
    <col min="8971" max="8971" width="15" style="25" customWidth="1"/>
    <col min="8972" max="9216" width="9" style="25"/>
    <col min="9217" max="9217" width="7.875" style="25" customWidth="1"/>
    <col min="9218" max="9218" width="51.25" style="25" customWidth="1"/>
    <col min="9219" max="9219" width="12" style="25" customWidth="1"/>
    <col min="9220" max="9220" width="5.125" style="25" customWidth="1"/>
    <col min="9221" max="9221" width="12.125" style="25" customWidth="1"/>
    <col min="9222" max="9222" width="2.125" style="25" customWidth="1"/>
    <col min="9223" max="9223" width="12.75" style="25" bestFit="1" customWidth="1"/>
    <col min="9224" max="9224" width="12.625" style="25" customWidth="1"/>
    <col min="9225" max="9225" width="12.5" style="25" customWidth="1"/>
    <col min="9226" max="9226" width="12.75" style="25" customWidth="1"/>
    <col min="9227" max="9227" width="15" style="25" customWidth="1"/>
    <col min="9228" max="9472" width="9" style="25"/>
    <col min="9473" max="9473" width="7.875" style="25" customWidth="1"/>
    <col min="9474" max="9474" width="51.25" style="25" customWidth="1"/>
    <col min="9475" max="9475" width="12" style="25" customWidth="1"/>
    <col min="9476" max="9476" width="5.125" style="25" customWidth="1"/>
    <col min="9477" max="9477" width="12.125" style="25" customWidth="1"/>
    <col min="9478" max="9478" width="2.125" style="25" customWidth="1"/>
    <col min="9479" max="9479" width="12.75" style="25" bestFit="1" customWidth="1"/>
    <col min="9480" max="9480" width="12.625" style="25" customWidth="1"/>
    <col min="9481" max="9481" width="12.5" style="25" customWidth="1"/>
    <col min="9482" max="9482" width="12.75" style="25" customWidth="1"/>
    <col min="9483" max="9483" width="15" style="25" customWidth="1"/>
    <col min="9484" max="9728" width="9" style="25"/>
    <col min="9729" max="9729" width="7.875" style="25" customWidth="1"/>
    <col min="9730" max="9730" width="51.25" style="25" customWidth="1"/>
    <col min="9731" max="9731" width="12" style="25" customWidth="1"/>
    <col min="9732" max="9732" width="5.125" style="25" customWidth="1"/>
    <col min="9733" max="9733" width="12.125" style="25" customWidth="1"/>
    <col min="9734" max="9734" width="2.125" style="25" customWidth="1"/>
    <col min="9735" max="9735" width="12.75" style="25" bestFit="1" customWidth="1"/>
    <col min="9736" max="9736" width="12.625" style="25" customWidth="1"/>
    <col min="9737" max="9737" width="12.5" style="25" customWidth="1"/>
    <col min="9738" max="9738" width="12.75" style="25" customWidth="1"/>
    <col min="9739" max="9739" width="15" style="25" customWidth="1"/>
    <col min="9740" max="9984" width="9" style="25"/>
    <col min="9985" max="9985" width="7.875" style="25" customWidth="1"/>
    <col min="9986" max="9986" width="51.25" style="25" customWidth="1"/>
    <col min="9987" max="9987" width="12" style="25" customWidth="1"/>
    <col min="9988" max="9988" width="5.125" style="25" customWidth="1"/>
    <col min="9989" max="9989" width="12.125" style="25" customWidth="1"/>
    <col min="9990" max="9990" width="2.125" style="25" customWidth="1"/>
    <col min="9991" max="9991" width="12.75" style="25" bestFit="1" customWidth="1"/>
    <col min="9992" max="9992" width="12.625" style="25" customWidth="1"/>
    <col min="9993" max="9993" width="12.5" style="25" customWidth="1"/>
    <col min="9994" max="9994" width="12.75" style="25" customWidth="1"/>
    <col min="9995" max="9995" width="15" style="25" customWidth="1"/>
    <col min="9996" max="10240" width="9" style="25"/>
    <col min="10241" max="10241" width="7.875" style="25" customWidth="1"/>
    <col min="10242" max="10242" width="51.25" style="25" customWidth="1"/>
    <col min="10243" max="10243" width="12" style="25" customWidth="1"/>
    <col min="10244" max="10244" width="5.125" style="25" customWidth="1"/>
    <col min="10245" max="10245" width="12.125" style="25" customWidth="1"/>
    <col min="10246" max="10246" width="2.125" style="25" customWidth="1"/>
    <col min="10247" max="10247" width="12.75" style="25" bestFit="1" customWidth="1"/>
    <col min="10248" max="10248" width="12.625" style="25" customWidth="1"/>
    <col min="10249" max="10249" width="12.5" style="25" customWidth="1"/>
    <col min="10250" max="10250" width="12.75" style="25" customWidth="1"/>
    <col min="10251" max="10251" width="15" style="25" customWidth="1"/>
    <col min="10252" max="10496" width="9" style="25"/>
    <col min="10497" max="10497" width="7.875" style="25" customWidth="1"/>
    <col min="10498" max="10498" width="51.25" style="25" customWidth="1"/>
    <col min="10499" max="10499" width="12" style="25" customWidth="1"/>
    <col min="10500" max="10500" width="5.125" style="25" customWidth="1"/>
    <col min="10501" max="10501" width="12.125" style="25" customWidth="1"/>
    <col min="10502" max="10502" width="2.125" style="25" customWidth="1"/>
    <col min="10503" max="10503" width="12.75" style="25" bestFit="1" customWidth="1"/>
    <col min="10504" max="10504" width="12.625" style="25" customWidth="1"/>
    <col min="10505" max="10505" width="12.5" style="25" customWidth="1"/>
    <col min="10506" max="10506" width="12.75" style="25" customWidth="1"/>
    <col min="10507" max="10507" width="15" style="25" customWidth="1"/>
    <col min="10508" max="10752" width="9" style="25"/>
    <col min="10753" max="10753" width="7.875" style="25" customWidth="1"/>
    <col min="10754" max="10754" width="51.25" style="25" customWidth="1"/>
    <col min="10755" max="10755" width="12" style="25" customWidth="1"/>
    <col min="10756" max="10756" width="5.125" style="25" customWidth="1"/>
    <col min="10757" max="10757" width="12.125" style="25" customWidth="1"/>
    <col min="10758" max="10758" width="2.125" style="25" customWidth="1"/>
    <col min="10759" max="10759" width="12.75" style="25" bestFit="1" customWidth="1"/>
    <col min="10760" max="10760" width="12.625" style="25" customWidth="1"/>
    <col min="10761" max="10761" width="12.5" style="25" customWidth="1"/>
    <col min="10762" max="10762" width="12.75" style="25" customWidth="1"/>
    <col min="10763" max="10763" width="15" style="25" customWidth="1"/>
    <col min="10764" max="11008" width="9" style="25"/>
    <col min="11009" max="11009" width="7.875" style="25" customWidth="1"/>
    <col min="11010" max="11010" width="51.25" style="25" customWidth="1"/>
    <col min="11011" max="11011" width="12" style="25" customWidth="1"/>
    <col min="11012" max="11012" width="5.125" style="25" customWidth="1"/>
    <col min="11013" max="11013" width="12.125" style="25" customWidth="1"/>
    <col min="11014" max="11014" width="2.125" style="25" customWidth="1"/>
    <col min="11015" max="11015" width="12.75" style="25" bestFit="1" customWidth="1"/>
    <col min="11016" max="11016" width="12.625" style="25" customWidth="1"/>
    <col min="11017" max="11017" width="12.5" style="25" customWidth="1"/>
    <col min="11018" max="11018" width="12.75" style="25" customWidth="1"/>
    <col min="11019" max="11019" width="15" style="25" customWidth="1"/>
    <col min="11020" max="11264" width="9" style="25"/>
    <col min="11265" max="11265" width="7.875" style="25" customWidth="1"/>
    <col min="11266" max="11266" width="51.25" style="25" customWidth="1"/>
    <col min="11267" max="11267" width="12" style="25" customWidth="1"/>
    <col min="11268" max="11268" width="5.125" style="25" customWidth="1"/>
    <col min="11269" max="11269" width="12.125" style="25" customWidth="1"/>
    <col min="11270" max="11270" width="2.125" style="25" customWidth="1"/>
    <col min="11271" max="11271" width="12.75" style="25" bestFit="1" customWidth="1"/>
    <col min="11272" max="11272" width="12.625" style="25" customWidth="1"/>
    <col min="11273" max="11273" width="12.5" style="25" customWidth="1"/>
    <col min="11274" max="11274" width="12.75" style="25" customWidth="1"/>
    <col min="11275" max="11275" width="15" style="25" customWidth="1"/>
    <col min="11276" max="11520" width="9" style="25"/>
    <col min="11521" max="11521" width="7.875" style="25" customWidth="1"/>
    <col min="11522" max="11522" width="51.25" style="25" customWidth="1"/>
    <col min="11523" max="11523" width="12" style="25" customWidth="1"/>
    <col min="11524" max="11524" width="5.125" style="25" customWidth="1"/>
    <col min="11525" max="11525" width="12.125" style="25" customWidth="1"/>
    <col min="11526" max="11526" width="2.125" style="25" customWidth="1"/>
    <col min="11527" max="11527" width="12.75" style="25" bestFit="1" customWidth="1"/>
    <col min="11528" max="11528" width="12.625" style="25" customWidth="1"/>
    <col min="11529" max="11529" width="12.5" style="25" customWidth="1"/>
    <col min="11530" max="11530" width="12.75" style="25" customWidth="1"/>
    <col min="11531" max="11531" width="15" style="25" customWidth="1"/>
    <col min="11532" max="11776" width="9" style="25"/>
    <col min="11777" max="11777" width="7.875" style="25" customWidth="1"/>
    <col min="11778" max="11778" width="51.25" style="25" customWidth="1"/>
    <col min="11779" max="11779" width="12" style="25" customWidth="1"/>
    <col min="11780" max="11780" width="5.125" style="25" customWidth="1"/>
    <col min="11781" max="11781" width="12.125" style="25" customWidth="1"/>
    <col min="11782" max="11782" width="2.125" style="25" customWidth="1"/>
    <col min="11783" max="11783" width="12.75" style="25" bestFit="1" customWidth="1"/>
    <col min="11784" max="11784" width="12.625" style="25" customWidth="1"/>
    <col min="11785" max="11785" width="12.5" style="25" customWidth="1"/>
    <col min="11786" max="11786" width="12.75" style="25" customWidth="1"/>
    <col min="11787" max="11787" width="15" style="25" customWidth="1"/>
    <col min="11788" max="12032" width="9" style="25"/>
    <col min="12033" max="12033" width="7.875" style="25" customWidth="1"/>
    <col min="12034" max="12034" width="51.25" style="25" customWidth="1"/>
    <col min="12035" max="12035" width="12" style="25" customWidth="1"/>
    <col min="12036" max="12036" width="5.125" style="25" customWidth="1"/>
    <col min="12037" max="12037" width="12.125" style="25" customWidth="1"/>
    <col min="12038" max="12038" width="2.125" style="25" customWidth="1"/>
    <col min="12039" max="12039" width="12.75" style="25" bestFit="1" customWidth="1"/>
    <col min="12040" max="12040" width="12.625" style="25" customWidth="1"/>
    <col min="12041" max="12041" width="12.5" style="25" customWidth="1"/>
    <col min="12042" max="12042" width="12.75" style="25" customWidth="1"/>
    <col min="12043" max="12043" width="15" style="25" customWidth="1"/>
    <col min="12044" max="12288" width="9" style="25"/>
    <col min="12289" max="12289" width="7.875" style="25" customWidth="1"/>
    <col min="12290" max="12290" width="51.25" style="25" customWidth="1"/>
    <col min="12291" max="12291" width="12" style="25" customWidth="1"/>
    <col min="12292" max="12292" width="5.125" style="25" customWidth="1"/>
    <col min="12293" max="12293" width="12.125" style="25" customWidth="1"/>
    <col min="12294" max="12294" width="2.125" style="25" customWidth="1"/>
    <col min="12295" max="12295" width="12.75" style="25" bestFit="1" customWidth="1"/>
    <col min="12296" max="12296" width="12.625" style="25" customWidth="1"/>
    <col min="12297" max="12297" width="12.5" style="25" customWidth="1"/>
    <col min="12298" max="12298" width="12.75" style="25" customWidth="1"/>
    <col min="12299" max="12299" width="15" style="25" customWidth="1"/>
    <col min="12300" max="12544" width="9" style="25"/>
    <col min="12545" max="12545" width="7.875" style="25" customWidth="1"/>
    <col min="12546" max="12546" width="51.25" style="25" customWidth="1"/>
    <col min="12547" max="12547" width="12" style="25" customWidth="1"/>
    <col min="12548" max="12548" width="5.125" style="25" customWidth="1"/>
    <col min="12549" max="12549" width="12.125" style="25" customWidth="1"/>
    <col min="12550" max="12550" width="2.125" style="25" customWidth="1"/>
    <col min="12551" max="12551" width="12.75" style="25" bestFit="1" customWidth="1"/>
    <col min="12552" max="12552" width="12.625" style="25" customWidth="1"/>
    <col min="12553" max="12553" width="12.5" style="25" customWidth="1"/>
    <col min="12554" max="12554" width="12.75" style="25" customWidth="1"/>
    <col min="12555" max="12555" width="15" style="25" customWidth="1"/>
    <col min="12556" max="12800" width="9" style="25"/>
    <col min="12801" max="12801" width="7.875" style="25" customWidth="1"/>
    <col min="12802" max="12802" width="51.25" style="25" customWidth="1"/>
    <col min="12803" max="12803" width="12" style="25" customWidth="1"/>
    <col min="12804" max="12804" width="5.125" style="25" customWidth="1"/>
    <col min="12805" max="12805" width="12.125" style="25" customWidth="1"/>
    <col min="12806" max="12806" width="2.125" style="25" customWidth="1"/>
    <col min="12807" max="12807" width="12.75" style="25" bestFit="1" customWidth="1"/>
    <col min="12808" max="12808" width="12.625" style="25" customWidth="1"/>
    <col min="12809" max="12809" width="12.5" style="25" customWidth="1"/>
    <col min="12810" max="12810" width="12.75" style="25" customWidth="1"/>
    <col min="12811" max="12811" width="15" style="25" customWidth="1"/>
    <col min="12812" max="13056" width="9" style="25"/>
    <col min="13057" max="13057" width="7.875" style="25" customWidth="1"/>
    <col min="13058" max="13058" width="51.25" style="25" customWidth="1"/>
    <col min="13059" max="13059" width="12" style="25" customWidth="1"/>
    <col min="13060" max="13060" width="5.125" style="25" customWidth="1"/>
    <col min="13061" max="13061" width="12.125" style="25" customWidth="1"/>
    <col min="13062" max="13062" width="2.125" style="25" customWidth="1"/>
    <col min="13063" max="13063" width="12.75" style="25" bestFit="1" customWidth="1"/>
    <col min="13064" max="13064" width="12.625" style="25" customWidth="1"/>
    <col min="13065" max="13065" width="12.5" style="25" customWidth="1"/>
    <col min="13066" max="13066" width="12.75" style="25" customWidth="1"/>
    <col min="13067" max="13067" width="15" style="25" customWidth="1"/>
    <col min="13068" max="13312" width="9" style="25"/>
    <col min="13313" max="13313" width="7.875" style="25" customWidth="1"/>
    <col min="13314" max="13314" width="51.25" style="25" customWidth="1"/>
    <col min="13315" max="13315" width="12" style="25" customWidth="1"/>
    <col min="13316" max="13316" width="5.125" style="25" customWidth="1"/>
    <col min="13317" max="13317" width="12.125" style="25" customWidth="1"/>
    <col min="13318" max="13318" width="2.125" style="25" customWidth="1"/>
    <col min="13319" max="13319" width="12.75" style="25" bestFit="1" customWidth="1"/>
    <col min="13320" max="13320" width="12.625" style="25" customWidth="1"/>
    <col min="13321" max="13321" width="12.5" style="25" customWidth="1"/>
    <col min="13322" max="13322" width="12.75" style="25" customWidth="1"/>
    <col min="13323" max="13323" width="15" style="25" customWidth="1"/>
    <col min="13324" max="13568" width="9" style="25"/>
    <col min="13569" max="13569" width="7.875" style="25" customWidth="1"/>
    <col min="13570" max="13570" width="51.25" style="25" customWidth="1"/>
    <col min="13571" max="13571" width="12" style="25" customWidth="1"/>
    <col min="13572" max="13572" width="5.125" style="25" customWidth="1"/>
    <col min="13573" max="13573" width="12.125" style="25" customWidth="1"/>
    <col min="13574" max="13574" width="2.125" style="25" customWidth="1"/>
    <col min="13575" max="13575" width="12.75" style="25" bestFit="1" customWidth="1"/>
    <col min="13576" max="13576" width="12.625" style="25" customWidth="1"/>
    <col min="13577" max="13577" width="12.5" style="25" customWidth="1"/>
    <col min="13578" max="13578" width="12.75" style="25" customWidth="1"/>
    <col min="13579" max="13579" width="15" style="25" customWidth="1"/>
    <col min="13580" max="13824" width="9" style="25"/>
    <col min="13825" max="13825" width="7.875" style="25" customWidth="1"/>
    <col min="13826" max="13826" width="51.25" style="25" customWidth="1"/>
    <col min="13827" max="13827" width="12" style="25" customWidth="1"/>
    <col min="13828" max="13828" width="5.125" style="25" customWidth="1"/>
    <col min="13829" max="13829" width="12.125" style="25" customWidth="1"/>
    <col min="13830" max="13830" width="2.125" style="25" customWidth="1"/>
    <col min="13831" max="13831" width="12.75" style="25" bestFit="1" customWidth="1"/>
    <col min="13832" max="13832" width="12.625" style="25" customWidth="1"/>
    <col min="13833" max="13833" width="12.5" style="25" customWidth="1"/>
    <col min="13834" max="13834" width="12.75" style="25" customWidth="1"/>
    <col min="13835" max="13835" width="15" style="25" customWidth="1"/>
    <col min="13836" max="14080" width="9" style="25"/>
    <col min="14081" max="14081" width="7.875" style="25" customWidth="1"/>
    <col min="14082" max="14082" width="51.25" style="25" customWidth="1"/>
    <col min="14083" max="14083" width="12" style="25" customWidth="1"/>
    <col min="14084" max="14084" width="5.125" style="25" customWidth="1"/>
    <col min="14085" max="14085" width="12.125" style="25" customWidth="1"/>
    <col min="14086" max="14086" width="2.125" style="25" customWidth="1"/>
    <col min="14087" max="14087" width="12.75" style="25" bestFit="1" customWidth="1"/>
    <col min="14088" max="14088" width="12.625" style="25" customWidth="1"/>
    <col min="14089" max="14089" width="12.5" style="25" customWidth="1"/>
    <col min="14090" max="14090" width="12.75" style="25" customWidth="1"/>
    <col min="14091" max="14091" width="15" style="25" customWidth="1"/>
    <col min="14092" max="14336" width="9" style="25"/>
    <col min="14337" max="14337" width="7.875" style="25" customWidth="1"/>
    <col min="14338" max="14338" width="51.25" style="25" customWidth="1"/>
    <col min="14339" max="14339" width="12" style="25" customWidth="1"/>
    <col min="14340" max="14340" width="5.125" style="25" customWidth="1"/>
    <col min="14341" max="14341" width="12.125" style="25" customWidth="1"/>
    <col min="14342" max="14342" width="2.125" style="25" customWidth="1"/>
    <col min="14343" max="14343" width="12.75" style="25" bestFit="1" customWidth="1"/>
    <col min="14344" max="14344" width="12.625" style="25" customWidth="1"/>
    <col min="14345" max="14345" width="12.5" style="25" customWidth="1"/>
    <col min="14346" max="14346" width="12.75" style="25" customWidth="1"/>
    <col min="14347" max="14347" width="15" style="25" customWidth="1"/>
    <col min="14348" max="14592" width="9" style="25"/>
    <col min="14593" max="14593" width="7.875" style="25" customWidth="1"/>
    <col min="14594" max="14594" width="51.25" style="25" customWidth="1"/>
    <col min="14595" max="14595" width="12" style="25" customWidth="1"/>
    <col min="14596" max="14596" width="5.125" style="25" customWidth="1"/>
    <col min="14597" max="14597" width="12.125" style="25" customWidth="1"/>
    <col min="14598" max="14598" width="2.125" style="25" customWidth="1"/>
    <col min="14599" max="14599" width="12.75" style="25" bestFit="1" customWidth="1"/>
    <col min="14600" max="14600" width="12.625" style="25" customWidth="1"/>
    <col min="14601" max="14601" width="12.5" style="25" customWidth="1"/>
    <col min="14602" max="14602" width="12.75" style="25" customWidth="1"/>
    <col min="14603" max="14603" width="15" style="25" customWidth="1"/>
    <col min="14604" max="14848" width="9" style="25"/>
    <col min="14849" max="14849" width="7.875" style="25" customWidth="1"/>
    <col min="14850" max="14850" width="51.25" style="25" customWidth="1"/>
    <col min="14851" max="14851" width="12" style="25" customWidth="1"/>
    <col min="14852" max="14852" width="5.125" style="25" customWidth="1"/>
    <col min="14853" max="14853" width="12.125" style="25" customWidth="1"/>
    <col min="14854" max="14854" width="2.125" style="25" customWidth="1"/>
    <col min="14855" max="14855" width="12.75" style="25" bestFit="1" customWidth="1"/>
    <col min="14856" max="14856" width="12.625" style="25" customWidth="1"/>
    <col min="14857" max="14857" width="12.5" style="25" customWidth="1"/>
    <col min="14858" max="14858" width="12.75" style="25" customWidth="1"/>
    <col min="14859" max="14859" width="15" style="25" customWidth="1"/>
    <col min="14860" max="15104" width="9" style="25"/>
    <col min="15105" max="15105" width="7.875" style="25" customWidth="1"/>
    <col min="15106" max="15106" width="51.25" style="25" customWidth="1"/>
    <col min="15107" max="15107" width="12" style="25" customWidth="1"/>
    <col min="15108" max="15108" width="5.125" style="25" customWidth="1"/>
    <col min="15109" max="15109" width="12.125" style="25" customWidth="1"/>
    <col min="15110" max="15110" width="2.125" style="25" customWidth="1"/>
    <col min="15111" max="15111" width="12.75" style="25" bestFit="1" customWidth="1"/>
    <col min="15112" max="15112" width="12.625" style="25" customWidth="1"/>
    <col min="15113" max="15113" width="12.5" style="25" customWidth="1"/>
    <col min="15114" max="15114" width="12.75" style="25" customWidth="1"/>
    <col min="15115" max="15115" width="15" style="25" customWidth="1"/>
    <col min="15116" max="15360" width="9" style="25"/>
    <col min="15361" max="15361" width="7.875" style="25" customWidth="1"/>
    <col min="15362" max="15362" width="51.25" style="25" customWidth="1"/>
    <col min="15363" max="15363" width="12" style="25" customWidth="1"/>
    <col min="15364" max="15364" width="5.125" style="25" customWidth="1"/>
    <col min="15365" max="15365" width="12.125" style="25" customWidth="1"/>
    <col min="15366" max="15366" width="2.125" style="25" customWidth="1"/>
    <col min="15367" max="15367" width="12.75" style="25" bestFit="1" customWidth="1"/>
    <col min="15368" max="15368" width="12.625" style="25" customWidth="1"/>
    <col min="15369" max="15369" width="12.5" style="25" customWidth="1"/>
    <col min="15370" max="15370" width="12.75" style="25" customWidth="1"/>
    <col min="15371" max="15371" width="15" style="25" customWidth="1"/>
    <col min="15372" max="15616" width="9" style="25"/>
    <col min="15617" max="15617" width="7.875" style="25" customWidth="1"/>
    <col min="15618" max="15618" width="51.25" style="25" customWidth="1"/>
    <col min="15619" max="15619" width="12" style="25" customWidth="1"/>
    <col min="15620" max="15620" width="5.125" style="25" customWidth="1"/>
    <col min="15621" max="15621" width="12.125" style="25" customWidth="1"/>
    <col min="15622" max="15622" width="2.125" style="25" customWidth="1"/>
    <col min="15623" max="15623" width="12.75" style="25" bestFit="1" customWidth="1"/>
    <col min="15624" max="15624" width="12.625" style="25" customWidth="1"/>
    <col min="15625" max="15625" width="12.5" style="25" customWidth="1"/>
    <col min="15626" max="15626" width="12.75" style="25" customWidth="1"/>
    <col min="15627" max="15627" width="15" style="25" customWidth="1"/>
    <col min="15628" max="15872" width="9" style="25"/>
    <col min="15873" max="15873" width="7.875" style="25" customWidth="1"/>
    <col min="15874" max="15874" width="51.25" style="25" customWidth="1"/>
    <col min="15875" max="15875" width="12" style="25" customWidth="1"/>
    <col min="15876" max="15876" width="5.125" style="25" customWidth="1"/>
    <col min="15877" max="15877" width="12.125" style="25" customWidth="1"/>
    <col min="15878" max="15878" width="2.125" style="25" customWidth="1"/>
    <col min="15879" max="15879" width="12.75" style="25" bestFit="1" customWidth="1"/>
    <col min="15880" max="15880" width="12.625" style="25" customWidth="1"/>
    <col min="15881" max="15881" width="12.5" style="25" customWidth="1"/>
    <col min="15882" max="15882" width="12.75" style="25" customWidth="1"/>
    <col min="15883" max="15883" width="15" style="25" customWidth="1"/>
    <col min="15884" max="16128" width="9" style="25"/>
    <col min="16129" max="16129" width="7.875" style="25" customWidth="1"/>
    <col min="16130" max="16130" width="51.25" style="25" customWidth="1"/>
    <col min="16131" max="16131" width="12" style="25" customWidth="1"/>
    <col min="16132" max="16132" width="5.125" style="25" customWidth="1"/>
    <col min="16133" max="16133" width="12.125" style="25" customWidth="1"/>
    <col min="16134" max="16134" width="2.125" style="25" customWidth="1"/>
    <col min="16135" max="16135" width="12.75" style="25" bestFit="1" customWidth="1"/>
    <col min="16136" max="16136" width="12.625" style="25" customWidth="1"/>
    <col min="16137" max="16137" width="12.5" style="25" customWidth="1"/>
    <col min="16138" max="16138" width="12.75" style="25" customWidth="1"/>
    <col min="16139" max="16139" width="15" style="25" customWidth="1"/>
    <col min="16140" max="16384" width="9" style="25"/>
  </cols>
  <sheetData>
    <row r="1" spans="1:13" ht="21.75" customHeight="1" x14ac:dyDescent="0.55000000000000004">
      <c r="A1" s="219" t="s">
        <v>76</v>
      </c>
      <c r="B1" s="219"/>
      <c r="C1" s="219"/>
      <c r="D1" s="219"/>
      <c r="E1" s="219"/>
    </row>
    <row r="2" spans="1:13" ht="21.75" customHeight="1" x14ac:dyDescent="0.55000000000000004">
      <c r="A2" s="219" t="s">
        <v>16</v>
      </c>
      <c r="B2" s="219"/>
      <c r="C2" s="219"/>
      <c r="D2" s="219"/>
      <c r="E2" s="219"/>
    </row>
    <row r="3" spans="1:13" ht="21.75" customHeight="1" x14ac:dyDescent="0.55000000000000004">
      <c r="A3" s="219" t="s">
        <v>378</v>
      </c>
      <c r="B3" s="219"/>
      <c r="C3" s="219"/>
      <c r="D3" s="219"/>
      <c r="E3" s="219"/>
    </row>
    <row r="4" spans="1:13" ht="21.75" customHeight="1" x14ac:dyDescent="0.55000000000000004">
      <c r="A4" s="45"/>
      <c r="B4" s="45"/>
      <c r="C4" s="45"/>
      <c r="D4" s="45"/>
      <c r="E4" s="45"/>
    </row>
    <row r="5" spans="1:13" ht="21.75" customHeight="1" x14ac:dyDescent="0.55000000000000004">
      <c r="E5" s="36" t="s">
        <v>35</v>
      </c>
    </row>
    <row r="6" spans="1:13" ht="21.75" customHeight="1" x14ac:dyDescent="0.55000000000000004">
      <c r="A6" s="27" t="s">
        <v>52</v>
      </c>
      <c r="D6" s="26"/>
      <c r="E6" s="45">
        <v>43440</v>
      </c>
    </row>
    <row r="7" spans="1:13" ht="21.75" customHeight="1" x14ac:dyDescent="0.55000000000000004">
      <c r="A7" s="104" t="s">
        <v>18</v>
      </c>
      <c r="B7" s="105" t="s">
        <v>53</v>
      </c>
      <c r="C7" s="25">
        <v>0</v>
      </c>
      <c r="D7" s="26"/>
      <c r="G7" s="28" t="s">
        <v>54</v>
      </c>
      <c r="J7" s="37"/>
      <c r="M7" s="24"/>
    </row>
    <row r="8" spans="1:13" ht="21.75" customHeight="1" x14ac:dyDescent="0.55000000000000004">
      <c r="A8" s="105"/>
      <c r="B8" s="105" t="s">
        <v>55</v>
      </c>
      <c r="C8" s="23">
        <v>0</v>
      </c>
      <c r="D8" s="26"/>
      <c r="G8" s="28"/>
      <c r="M8" s="24"/>
    </row>
    <row r="9" spans="1:13" ht="21.75" customHeight="1" x14ac:dyDescent="0.55000000000000004">
      <c r="A9" s="105"/>
      <c r="B9" s="105" t="s">
        <v>56</v>
      </c>
      <c r="C9" s="25">
        <v>0</v>
      </c>
      <c r="D9" s="26"/>
      <c r="G9" s="28"/>
      <c r="M9" s="24"/>
    </row>
    <row r="10" spans="1:13" ht="21.75" customHeight="1" x14ac:dyDescent="0.55000000000000004">
      <c r="A10" s="105"/>
      <c r="B10" s="105" t="s">
        <v>123</v>
      </c>
      <c r="C10" s="29">
        <v>0</v>
      </c>
      <c r="D10" s="26"/>
      <c r="E10" s="26">
        <f>SUM(C7:C10)</f>
        <v>0</v>
      </c>
      <c r="G10" s="28"/>
      <c r="M10" s="24"/>
    </row>
    <row r="11" spans="1:13" ht="21.75" customHeight="1" x14ac:dyDescent="0.55000000000000004">
      <c r="A11" s="104"/>
      <c r="B11" s="105"/>
      <c r="D11" s="26"/>
      <c r="G11" s="28"/>
      <c r="M11" s="24"/>
    </row>
    <row r="12" spans="1:13" ht="21.75" customHeight="1" x14ac:dyDescent="0.55000000000000004">
      <c r="A12" s="104" t="s">
        <v>19</v>
      </c>
      <c r="B12" s="105" t="s">
        <v>57</v>
      </c>
      <c r="C12" s="25">
        <v>0</v>
      </c>
      <c r="D12" s="26"/>
      <c r="G12" s="28" t="s">
        <v>58</v>
      </c>
      <c r="J12" s="38"/>
      <c r="M12" s="24"/>
    </row>
    <row r="13" spans="1:13" ht="21.75" customHeight="1" x14ac:dyDescent="0.55000000000000004">
      <c r="A13" s="105"/>
      <c r="B13" s="105" t="s">
        <v>124</v>
      </c>
      <c r="C13" s="25">
        <v>0</v>
      </c>
      <c r="D13" s="26"/>
      <c r="G13" s="28" t="s">
        <v>60</v>
      </c>
      <c r="M13" s="24"/>
    </row>
    <row r="14" spans="1:13" ht="21.75" customHeight="1" x14ac:dyDescent="0.55000000000000004">
      <c r="A14" s="105"/>
      <c r="B14" s="105" t="s">
        <v>61</v>
      </c>
      <c r="C14" s="25">
        <v>0</v>
      </c>
      <c r="D14" s="26"/>
      <c r="G14" s="28"/>
      <c r="M14" s="24"/>
    </row>
    <row r="15" spans="1:13" ht="21.75" customHeight="1" x14ac:dyDescent="0.55000000000000004">
      <c r="A15" s="105"/>
      <c r="B15" s="105" t="s">
        <v>62</v>
      </c>
      <c r="C15" s="29">
        <v>0</v>
      </c>
      <c r="D15" s="26"/>
      <c r="E15" s="26">
        <f>SUM(C12:C15)</f>
        <v>0</v>
      </c>
      <c r="M15" s="24"/>
    </row>
    <row r="16" spans="1:13" ht="21.75" customHeight="1" thickBot="1" x14ac:dyDescent="0.6">
      <c r="A16" s="27" t="s">
        <v>63</v>
      </c>
      <c r="D16" s="26"/>
      <c r="E16" s="30">
        <f>E6+E10-E15</f>
        <v>43440</v>
      </c>
      <c r="M16" s="24"/>
    </row>
    <row r="17" spans="3:13" ht="21.75" customHeight="1" thickTop="1" x14ac:dyDescent="0.55000000000000004">
      <c r="D17" s="26"/>
      <c r="M17" s="24"/>
    </row>
    <row r="18" spans="3:13" ht="21.75" customHeight="1" x14ac:dyDescent="0.55000000000000004">
      <c r="M18" s="24"/>
    </row>
    <row r="19" spans="3:13" s="1" customFormat="1" ht="24" x14ac:dyDescent="0.55000000000000004">
      <c r="C19" s="89" t="s">
        <v>50</v>
      </c>
      <c r="D19" s="88"/>
      <c r="E19" s="90"/>
      <c r="F19" s="88"/>
    </row>
    <row r="20" spans="3:13" s="10" customFormat="1" ht="23.25" x14ac:dyDescent="0.55000000000000004">
      <c r="C20" s="208" t="s">
        <v>113</v>
      </c>
      <c r="D20" s="208"/>
      <c r="E20" s="208"/>
      <c r="F20" s="208"/>
    </row>
    <row r="21" spans="3:13" s="10" customFormat="1" ht="23.25" x14ac:dyDescent="0.55000000000000004">
      <c r="C21" s="208" t="s">
        <v>114</v>
      </c>
      <c r="D21" s="208"/>
      <c r="E21" s="208"/>
      <c r="F21" s="208"/>
    </row>
    <row r="22" spans="3:13" s="10" customFormat="1" ht="23.25" x14ac:dyDescent="0.55000000000000004">
      <c r="C22" s="91"/>
      <c r="D22" s="91"/>
      <c r="E22" s="91"/>
      <c r="F22" s="91"/>
    </row>
    <row r="23" spans="3:13" s="1" customFormat="1" ht="24" x14ac:dyDescent="0.55000000000000004">
      <c r="C23" s="88"/>
      <c r="D23" s="88"/>
      <c r="E23" s="92"/>
      <c r="F23" s="88"/>
    </row>
    <row r="24" spans="3:13" s="10" customFormat="1" ht="23.25" x14ac:dyDescent="0.55000000000000004">
      <c r="C24" s="208" t="s">
        <v>110</v>
      </c>
      <c r="D24" s="208"/>
      <c r="E24" s="208"/>
      <c r="F24" s="208"/>
    </row>
    <row r="25" spans="3:13" ht="21.75" customHeight="1" x14ac:dyDescent="0.55000000000000004">
      <c r="C25" s="208" t="s">
        <v>111</v>
      </c>
      <c r="D25" s="208"/>
      <c r="E25" s="208"/>
      <c r="F25" s="208"/>
    </row>
    <row r="26" spans="3:13" ht="21.75" customHeight="1" x14ac:dyDescent="0.55000000000000004">
      <c r="C26" s="105"/>
      <c r="D26" s="105"/>
      <c r="E26" s="105"/>
      <c r="F26" s="151"/>
    </row>
    <row r="27" spans="3:13" ht="21.75" customHeight="1" x14ac:dyDescent="0.55000000000000004">
      <c r="C27" s="105"/>
      <c r="D27" s="105"/>
      <c r="E27" s="105"/>
      <c r="F27" s="151"/>
    </row>
    <row r="28" spans="3:13" ht="21.75" customHeight="1" x14ac:dyDescent="0.55000000000000004">
      <c r="C28" s="202" t="s">
        <v>377</v>
      </c>
      <c r="D28" s="202"/>
      <c r="E28" s="202"/>
      <c r="F28" s="93"/>
    </row>
    <row r="29" spans="3:13" ht="21.75" customHeight="1" x14ac:dyDescent="0.55000000000000004">
      <c r="C29" s="218" t="s">
        <v>2</v>
      </c>
      <c r="D29" s="218"/>
      <c r="E29" s="218"/>
      <c r="F29" s="151"/>
    </row>
  </sheetData>
  <mergeCells count="9">
    <mergeCell ref="C29:E29"/>
    <mergeCell ref="C28:E28"/>
    <mergeCell ref="C24:F24"/>
    <mergeCell ref="C25:F25"/>
    <mergeCell ref="A1:E1"/>
    <mergeCell ref="A2:E2"/>
    <mergeCell ref="A3:E3"/>
    <mergeCell ref="C20:F20"/>
    <mergeCell ref="C21:F21"/>
  </mergeCells>
  <pageMargins left="0.51181102362204722" right="0.51181102362204722" top="0.74803149606299213" bottom="0.74803149606299213" header="0.31496062992125984" footer="0.31496062992125984"/>
  <pageSetup paperSize="9" orientation="portrait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2677AB-D509-406B-BCD4-2755D95BFFED}">
  <sheetPr>
    <tabColor rgb="FF00B0F0"/>
    <outlinePr summaryBelow="0"/>
  </sheetPr>
  <dimension ref="A1:K76"/>
  <sheetViews>
    <sheetView tabSelected="1" topLeftCell="A52" workbookViewId="0">
      <selection activeCell="P72" sqref="P71:P72"/>
    </sheetView>
  </sheetViews>
  <sheetFormatPr defaultRowHeight="14.25" x14ac:dyDescent="0.2"/>
  <cols>
    <col min="1" max="1" width="8.5" style="188" customWidth="1"/>
    <col min="2" max="2" width="11.875" style="188" customWidth="1"/>
    <col min="3" max="3" width="9.75" style="188" customWidth="1"/>
    <col min="4" max="4" width="11.75" style="188" customWidth="1"/>
    <col min="5" max="5" width="13.5" style="188" customWidth="1"/>
    <col min="6" max="7" width="13.375" style="188" customWidth="1"/>
    <col min="8" max="10" width="13.125" style="188" customWidth="1"/>
    <col min="11" max="11" width="3.375" style="188" customWidth="1"/>
    <col min="12" max="16384" width="9" style="188"/>
  </cols>
  <sheetData>
    <row r="1" spans="1:11" ht="27.75" customHeight="1" x14ac:dyDescent="0.2">
      <c r="A1" s="257" t="s">
        <v>125</v>
      </c>
      <c r="B1" s="257"/>
      <c r="C1" s="257"/>
      <c r="D1" s="257"/>
      <c r="E1" s="257"/>
      <c r="F1" s="257"/>
      <c r="G1" s="257"/>
      <c r="H1" s="257"/>
      <c r="I1" s="257"/>
      <c r="J1" s="257"/>
    </row>
    <row r="2" spans="1:11" ht="21.75" customHeight="1" x14ac:dyDescent="0.2">
      <c r="A2" s="258" t="s">
        <v>126</v>
      </c>
      <c r="B2" s="258"/>
      <c r="C2" s="258"/>
      <c r="D2" s="258"/>
      <c r="E2" s="258"/>
      <c r="F2" s="258"/>
      <c r="G2" s="258"/>
      <c r="H2" s="258"/>
      <c r="I2" s="258"/>
      <c r="J2" s="258"/>
    </row>
    <row r="3" spans="1:11" ht="21.75" customHeight="1" x14ac:dyDescent="0.2">
      <c r="A3" s="258" t="s">
        <v>380</v>
      </c>
      <c r="B3" s="258"/>
      <c r="C3" s="258"/>
      <c r="D3" s="258"/>
      <c r="E3" s="258"/>
      <c r="F3" s="258"/>
      <c r="G3" s="258"/>
      <c r="H3" s="258"/>
      <c r="I3" s="258"/>
      <c r="J3" s="258"/>
    </row>
    <row r="4" spans="1:11" ht="21.75" x14ac:dyDescent="0.2">
      <c r="A4" s="259" t="s">
        <v>127</v>
      </c>
      <c r="B4" s="259"/>
      <c r="C4" s="259"/>
      <c r="D4" s="259"/>
      <c r="E4" s="259"/>
      <c r="F4" s="259"/>
      <c r="G4" s="259"/>
      <c r="H4" s="259"/>
      <c r="I4" s="259"/>
    </row>
    <row r="5" spans="1:11" ht="18" customHeight="1" x14ac:dyDescent="0.2">
      <c r="A5" s="260" t="s">
        <v>128</v>
      </c>
      <c r="B5" s="260" t="s">
        <v>129</v>
      </c>
      <c r="C5" s="260" t="s">
        <v>130</v>
      </c>
      <c r="D5" s="260" t="s">
        <v>131</v>
      </c>
      <c r="E5" s="260" t="s">
        <v>132</v>
      </c>
      <c r="F5" s="260" t="s">
        <v>133</v>
      </c>
      <c r="G5" s="260" t="s">
        <v>134</v>
      </c>
      <c r="H5" s="260" t="s">
        <v>135</v>
      </c>
      <c r="I5" s="260"/>
      <c r="J5" s="260"/>
      <c r="K5" s="190"/>
    </row>
    <row r="6" spans="1:11" ht="18" customHeight="1" x14ac:dyDescent="0.2">
      <c r="A6" s="260"/>
      <c r="B6" s="260"/>
      <c r="C6" s="260"/>
      <c r="D6" s="260"/>
      <c r="E6" s="260"/>
      <c r="F6" s="260"/>
      <c r="G6" s="260"/>
      <c r="H6" s="200" t="s">
        <v>136</v>
      </c>
      <c r="I6" s="200"/>
      <c r="J6" s="200" t="s">
        <v>137</v>
      </c>
      <c r="K6" s="190"/>
    </row>
    <row r="7" spans="1:11" ht="18" customHeight="1" x14ac:dyDescent="0.2">
      <c r="A7" s="267" t="s">
        <v>138</v>
      </c>
      <c r="B7" s="268"/>
      <c r="C7" s="268"/>
      <c r="D7" s="268"/>
      <c r="E7" s="268"/>
      <c r="F7" s="268"/>
      <c r="G7" s="268"/>
      <c r="H7" s="268"/>
      <c r="I7" s="269"/>
      <c r="J7" s="199" t="s">
        <v>386</v>
      </c>
      <c r="K7" s="190"/>
    </row>
    <row r="8" spans="1:11" ht="18" customHeight="1" x14ac:dyDescent="0.2">
      <c r="A8" s="264" t="s">
        <v>385</v>
      </c>
      <c r="B8" s="265"/>
      <c r="C8" s="265"/>
      <c r="D8" s="265"/>
      <c r="E8" s="265"/>
      <c r="F8" s="265"/>
      <c r="G8" s="265"/>
      <c r="H8" s="265"/>
      <c r="I8" s="266"/>
      <c r="J8" s="196" t="s">
        <v>383</v>
      </c>
      <c r="K8" s="190"/>
    </row>
    <row r="9" spans="1:11" ht="18" customHeight="1" x14ac:dyDescent="0.2">
      <c r="A9" s="270" t="s">
        <v>384</v>
      </c>
      <c r="B9" s="271"/>
      <c r="C9" s="271"/>
      <c r="D9" s="271"/>
      <c r="E9" s="271"/>
      <c r="F9" s="271"/>
      <c r="G9" s="272"/>
      <c r="H9" s="198" t="s">
        <v>142</v>
      </c>
      <c r="I9" s="197" t="s">
        <v>142</v>
      </c>
      <c r="J9" s="193" t="s">
        <v>383</v>
      </c>
      <c r="K9" s="190"/>
    </row>
    <row r="10" spans="1:11" ht="18" customHeight="1" x14ac:dyDescent="0.2">
      <c r="A10" s="264" t="s">
        <v>178</v>
      </c>
      <c r="B10" s="265"/>
      <c r="C10" s="265"/>
      <c r="D10" s="265"/>
      <c r="E10" s="265"/>
      <c r="F10" s="265"/>
      <c r="G10" s="265"/>
      <c r="H10" s="265"/>
      <c r="I10" s="266"/>
      <c r="J10" s="196" t="s">
        <v>171</v>
      </c>
      <c r="K10" s="190"/>
    </row>
    <row r="11" spans="1:11" ht="18" customHeight="1" x14ac:dyDescent="0.2">
      <c r="A11" s="195" t="s">
        <v>179</v>
      </c>
      <c r="B11" s="195" t="s">
        <v>180</v>
      </c>
      <c r="C11" s="195" t="s">
        <v>143</v>
      </c>
      <c r="D11" s="195" t="s">
        <v>181</v>
      </c>
      <c r="E11" s="195" t="s">
        <v>140</v>
      </c>
      <c r="F11" s="195" t="s">
        <v>141</v>
      </c>
      <c r="G11" s="195" t="s">
        <v>141</v>
      </c>
      <c r="H11" s="194" t="s">
        <v>142</v>
      </c>
      <c r="I11" s="194" t="s">
        <v>182</v>
      </c>
      <c r="J11" s="194"/>
      <c r="K11" s="190"/>
    </row>
    <row r="12" spans="1:11" ht="18" customHeight="1" x14ac:dyDescent="0.2">
      <c r="A12" s="195"/>
      <c r="B12" s="195" t="s">
        <v>183</v>
      </c>
      <c r="C12" s="195" t="s">
        <v>143</v>
      </c>
      <c r="D12" s="195" t="s">
        <v>181</v>
      </c>
      <c r="E12" s="195" t="s">
        <v>140</v>
      </c>
      <c r="F12" s="195" t="s">
        <v>141</v>
      </c>
      <c r="G12" s="195" t="s">
        <v>141</v>
      </c>
      <c r="H12" s="194" t="s">
        <v>142</v>
      </c>
      <c r="I12" s="194" t="s">
        <v>184</v>
      </c>
      <c r="J12" s="194"/>
      <c r="K12" s="190"/>
    </row>
    <row r="13" spans="1:11" ht="18" customHeight="1" x14ac:dyDescent="0.2">
      <c r="A13" s="195"/>
      <c r="B13" s="195" t="s">
        <v>185</v>
      </c>
      <c r="C13" s="195" t="s">
        <v>143</v>
      </c>
      <c r="D13" s="195" t="s">
        <v>186</v>
      </c>
      <c r="E13" s="195" t="s">
        <v>140</v>
      </c>
      <c r="F13" s="195" t="s">
        <v>141</v>
      </c>
      <c r="G13" s="195" t="s">
        <v>141</v>
      </c>
      <c r="H13" s="194" t="s">
        <v>142</v>
      </c>
      <c r="I13" s="194" t="s">
        <v>187</v>
      </c>
      <c r="J13" s="194"/>
      <c r="K13" s="190"/>
    </row>
    <row r="14" spans="1:11" ht="18" customHeight="1" x14ac:dyDescent="0.2">
      <c r="A14" s="195"/>
      <c r="B14" s="195" t="s">
        <v>188</v>
      </c>
      <c r="C14" s="195" t="s">
        <v>143</v>
      </c>
      <c r="D14" s="195" t="s">
        <v>189</v>
      </c>
      <c r="E14" s="195" t="s">
        <v>140</v>
      </c>
      <c r="F14" s="195" t="s">
        <v>141</v>
      </c>
      <c r="G14" s="195" t="s">
        <v>141</v>
      </c>
      <c r="H14" s="194" t="s">
        <v>142</v>
      </c>
      <c r="I14" s="194" t="s">
        <v>190</v>
      </c>
      <c r="J14" s="194"/>
      <c r="K14" s="190"/>
    </row>
    <row r="15" spans="1:11" ht="18" customHeight="1" x14ac:dyDescent="0.2">
      <c r="A15" s="195"/>
      <c r="B15" s="195" t="s">
        <v>191</v>
      </c>
      <c r="C15" s="195" t="s">
        <v>143</v>
      </c>
      <c r="D15" s="195" t="s">
        <v>192</v>
      </c>
      <c r="E15" s="195" t="s">
        <v>140</v>
      </c>
      <c r="F15" s="195" t="s">
        <v>141</v>
      </c>
      <c r="G15" s="195" t="s">
        <v>141</v>
      </c>
      <c r="H15" s="194" t="s">
        <v>142</v>
      </c>
      <c r="I15" s="194" t="s">
        <v>193</v>
      </c>
      <c r="J15" s="194"/>
      <c r="K15" s="190"/>
    </row>
    <row r="16" spans="1:11" ht="18" customHeight="1" x14ac:dyDescent="0.2">
      <c r="A16" s="195"/>
      <c r="B16" s="195" t="s">
        <v>194</v>
      </c>
      <c r="C16" s="195" t="s">
        <v>143</v>
      </c>
      <c r="D16" s="195" t="s">
        <v>195</v>
      </c>
      <c r="E16" s="195" t="s">
        <v>140</v>
      </c>
      <c r="F16" s="195" t="s">
        <v>141</v>
      </c>
      <c r="G16" s="195" t="s">
        <v>141</v>
      </c>
      <c r="H16" s="194" t="s">
        <v>142</v>
      </c>
      <c r="I16" s="194" t="s">
        <v>196</v>
      </c>
      <c r="J16" s="194"/>
      <c r="K16" s="190"/>
    </row>
    <row r="17" spans="1:11" ht="18" customHeight="1" x14ac:dyDescent="0.2">
      <c r="A17" s="195"/>
      <c r="B17" s="195" t="s">
        <v>197</v>
      </c>
      <c r="C17" s="195" t="s">
        <v>143</v>
      </c>
      <c r="D17" s="195" t="s">
        <v>198</v>
      </c>
      <c r="E17" s="195" t="s">
        <v>140</v>
      </c>
      <c r="F17" s="195" t="s">
        <v>141</v>
      </c>
      <c r="G17" s="195" t="s">
        <v>141</v>
      </c>
      <c r="H17" s="194" t="s">
        <v>142</v>
      </c>
      <c r="I17" s="194" t="s">
        <v>196</v>
      </c>
      <c r="J17" s="194"/>
      <c r="K17" s="190"/>
    </row>
    <row r="18" spans="1:11" ht="18" customHeight="1" x14ac:dyDescent="0.2">
      <c r="A18" s="195"/>
      <c r="B18" s="195" t="s">
        <v>199</v>
      </c>
      <c r="C18" s="195" t="s">
        <v>143</v>
      </c>
      <c r="D18" s="195" t="s">
        <v>198</v>
      </c>
      <c r="E18" s="195" t="s">
        <v>140</v>
      </c>
      <c r="F18" s="195" t="s">
        <v>141</v>
      </c>
      <c r="G18" s="195" t="s">
        <v>141</v>
      </c>
      <c r="H18" s="194" t="s">
        <v>142</v>
      </c>
      <c r="I18" s="194" t="s">
        <v>200</v>
      </c>
      <c r="J18" s="194"/>
      <c r="K18" s="190"/>
    </row>
    <row r="19" spans="1:11" ht="18" customHeight="1" x14ac:dyDescent="0.2">
      <c r="A19" s="195"/>
      <c r="B19" s="195" t="s">
        <v>201</v>
      </c>
      <c r="C19" s="195" t="s">
        <v>143</v>
      </c>
      <c r="D19" s="195" t="s">
        <v>202</v>
      </c>
      <c r="E19" s="195" t="s">
        <v>140</v>
      </c>
      <c r="F19" s="195" t="s">
        <v>141</v>
      </c>
      <c r="G19" s="195" t="s">
        <v>141</v>
      </c>
      <c r="H19" s="194" t="s">
        <v>142</v>
      </c>
      <c r="I19" s="194" t="s">
        <v>203</v>
      </c>
      <c r="J19" s="194"/>
      <c r="K19" s="190"/>
    </row>
    <row r="20" spans="1:11" ht="18" customHeight="1" x14ac:dyDescent="0.2">
      <c r="A20" s="195"/>
      <c r="B20" s="195" t="s">
        <v>204</v>
      </c>
      <c r="C20" s="195" t="s">
        <v>139</v>
      </c>
      <c r="D20" s="195" t="s">
        <v>205</v>
      </c>
      <c r="E20" s="195" t="s">
        <v>140</v>
      </c>
      <c r="F20" s="195" t="s">
        <v>141</v>
      </c>
      <c r="G20" s="195" t="s">
        <v>141</v>
      </c>
      <c r="H20" s="194" t="s">
        <v>206</v>
      </c>
      <c r="I20" s="194" t="s">
        <v>142</v>
      </c>
      <c r="J20" s="194"/>
      <c r="K20" s="190"/>
    </row>
    <row r="21" spans="1:11" ht="18" customHeight="1" x14ac:dyDescent="0.2">
      <c r="A21" s="195"/>
      <c r="B21" s="195" t="s">
        <v>207</v>
      </c>
      <c r="C21" s="195" t="s">
        <v>139</v>
      </c>
      <c r="D21" s="195" t="s">
        <v>208</v>
      </c>
      <c r="E21" s="195" t="s">
        <v>140</v>
      </c>
      <c r="F21" s="195" t="s">
        <v>141</v>
      </c>
      <c r="G21" s="195" t="s">
        <v>141</v>
      </c>
      <c r="H21" s="194" t="s">
        <v>209</v>
      </c>
      <c r="I21" s="194" t="s">
        <v>142</v>
      </c>
      <c r="J21" s="194" t="s">
        <v>210</v>
      </c>
      <c r="K21" s="190"/>
    </row>
    <row r="22" spans="1:11" ht="18" customHeight="1" x14ac:dyDescent="0.2">
      <c r="A22" s="195" t="s">
        <v>211</v>
      </c>
      <c r="B22" s="195" t="s">
        <v>212</v>
      </c>
      <c r="C22" s="195" t="s">
        <v>143</v>
      </c>
      <c r="D22" s="195" t="s">
        <v>213</v>
      </c>
      <c r="E22" s="195" t="s">
        <v>140</v>
      </c>
      <c r="F22" s="195" t="s">
        <v>141</v>
      </c>
      <c r="G22" s="195" t="s">
        <v>141</v>
      </c>
      <c r="H22" s="194" t="s">
        <v>142</v>
      </c>
      <c r="I22" s="194" t="s">
        <v>214</v>
      </c>
      <c r="J22" s="194"/>
      <c r="K22" s="190"/>
    </row>
    <row r="23" spans="1:11" ht="18" customHeight="1" x14ac:dyDescent="0.2">
      <c r="A23" s="195"/>
      <c r="B23" s="195" t="s">
        <v>215</v>
      </c>
      <c r="C23" s="195" t="s">
        <v>143</v>
      </c>
      <c r="D23" s="195" t="s">
        <v>216</v>
      </c>
      <c r="E23" s="195" t="s">
        <v>140</v>
      </c>
      <c r="F23" s="195" t="s">
        <v>141</v>
      </c>
      <c r="G23" s="195" t="s">
        <v>141</v>
      </c>
      <c r="H23" s="194" t="s">
        <v>142</v>
      </c>
      <c r="I23" s="194" t="s">
        <v>217</v>
      </c>
      <c r="J23" s="194"/>
      <c r="K23" s="190"/>
    </row>
    <row r="24" spans="1:11" ht="18" customHeight="1" x14ac:dyDescent="0.2">
      <c r="A24" s="195"/>
      <c r="B24" s="195" t="s">
        <v>218</v>
      </c>
      <c r="C24" s="195" t="s">
        <v>143</v>
      </c>
      <c r="D24" s="195" t="s">
        <v>213</v>
      </c>
      <c r="E24" s="195" t="s">
        <v>140</v>
      </c>
      <c r="F24" s="195" t="s">
        <v>141</v>
      </c>
      <c r="G24" s="195" t="s">
        <v>141</v>
      </c>
      <c r="H24" s="194" t="s">
        <v>214</v>
      </c>
      <c r="I24" s="194" t="s">
        <v>142</v>
      </c>
      <c r="J24" s="194"/>
      <c r="K24" s="190"/>
    </row>
    <row r="25" spans="1:11" ht="18" customHeight="1" x14ac:dyDescent="0.2">
      <c r="A25" s="195"/>
      <c r="B25" s="195" t="s">
        <v>219</v>
      </c>
      <c r="C25" s="195" t="s">
        <v>143</v>
      </c>
      <c r="D25" s="195" t="s">
        <v>220</v>
      </c>
      <c r="E25" s="195" t="s">
        <v>140</v>
      </c>
      <c r="F25" s="195" t="s">
        <v>141</v>
      </c>
      <c r="G25" s="195" t="s">
        <v>141</v>
      </c>
      <c r="H25" s="194" t="s">
        <v>142</v>
      </c>
      <c r="I25" s="194" t="s">
        <v>214</v>
      </c>
      <c r="J25" s="194"/>
      <c r="K25" s="190"/>
    </row>
    <row r="26" spans="1:11" ht="18" customHeight="1" x14ac:dyDescent="0.2">
      <c r="A26" s="195"/>
      <c r="B26" s="195" t="s">
        <v>221</v>
      </c>
      <c r="C26" s="195" t="s">
        <v>139</v>
      </c>
      <c r="D26" s="195" t="s">
        <v>222</v>
      </c>
      <c r="E26" s="195" t="s">
        <v>140</v>
      </c>
      <c r="F26" s="195" t="s">
        <v>141</v>
      </c>
      <c r="G26" s="195" t="s">
        <v>141</v>
      </c>
      <c r="H26" s="194" t="s">
        <v>223</v>
      </c>
      <c r="I26" s="194" t="s">
        <v>142</v>
      </c>
      <c r="J26" s="194" t="s">
        <v>224</v>
      </c>
      <c r="K26" s="190"/>
    </row>
    <row r="27" spans="1:11" ht="18" customHeight="1" x14ac:dyDescent="0.2">
      <c r="A27" s="195" t="s">
        <v>225</v>
      </c>
      <c r="B27" s="195" t="s">
        <v>226</v>
      </c>
      <c r="C27" s="195" t="s">
        <v>143</v>
      </c>
      <c r="D27" s="195" t="s">
        <v>227</v>
      </c>
      <c r="E27" s="195" t="s">
        <v>140</v>
      </c>
      <c r="F27" s="195" t="s">
        <v>141</v>
      </c>
      <c r="G27" s="195" t="s">
        <v>141</v>
      </c>
      <c r="H27" s="194" t="s">
        <v>142</v>
      </c>
      <c r="I27" s="194" t="s">
        <v>228</v>
      </c>
      <c r="J27" s="194"/>
      <c r="K27" s="190"/>
    </row>
    <row r="28" spans="1:11" ht="18" customHeight="1" x14ac:dyDescent="0.2">
      <c r="A28" s="195"/>
      <c r="B28" s="195" t="s">
        <v>229</v>
      </c>
      <c r="C28" s="195" t="s">
        <v>139</v>
      </c>
      <c r="D28" s="195" t="s">
        <v>230</v>
      </c>
      <c r="E28" s="195" t="s">
        <v>140</v>
      </c>
      <c r="F28" s="195" t="s">
        <v>141</v>
      </c>
      <c r="G28" s="195" t="s">
        <v>141</v>
      </c>
      <c r="H28" s="194" t="s">
        <v>206</v>
      </c>
      <c r="I28" s="194" t="s">
        <v>142</v>
      </c>
      <c r="J28" s="194" t="s">
        <v>231</v>
      </c>
      <c r="K28" s="190"/>
    </row>
    <row r="29" spans="1:11" ht="18" customHeight="1" x14ac:dyDescent="0.2">
      <c r="A29" s="195" t="s">
        <v>232</v>
      </c>
      <c r="B29" s="195" t="s">
        <v>233</v>
      </c>
      <c r="C29" s="195" t="s">
        <v>143</v>
      </c>
      <c r="D29" s="195" t="s">
        <v>234</v>
      </c>
      <c r="E29" s="195" t="s">
        <v>140</v>
      </c>
      <c r="F29" s="195" t="s">
        <v>141</v>
      </c>
      <c r="G29" s="195" t="s">
        <v>141</v>
      </c>
      <c r="H29" s="194" t="s">
        <v>142</v>
      </c>
      <c r="I29" s="194" t="s">
        <v>235</v>
      </c>
      <c r="J29" s="194" t="s">
        <v>236</v>
      </c>
      <c r="K29" s="190"/>
    </row>
    <row r="30" spans="1:11" ht="18" customHeight="1" x14ac:dyDescent="0.2">
      <c r="A30" s="195" t="s">
        <v>237</v>
      </c>
      <c r="B30" s="195" t="s">
        <v>238</v>
      </c>
      <c r="C30" s="195" t="s">
        <v>139</v>
      </c>
      <c r="D30" s="195" t="s">
        <v>239</v>
      </c>
      <c r="E30" s="195" t="s">
        <v>140</v>
      </c>
      <c r="F30" s="195" t="s">
        <v>141</v>
      </c>
      <c r="G30" s="195" t="s">
        <v>141</v>
      </c>
      <c r="H30" s="194" t="s">
        <v>206</v>
      </c>
      <c r="I30" s="194" t="s">
        <v>142</v>
      </c>
      <c r="J30" s="194" t="s">
        <v>240</v>
      </c>
      <c r="K30" s="190"/>
    </row>
    <row r="31" spans="1:11" ht="18" customHeight="1" x14ac:dyDescent="0.2">
      <c r="A31" s="195" t="s">
        <v>241</v>
      </c>
      <c r="B31" s="195" t="s">
        <v>242</v>
      </c>
      <c r="C31" s="195" t="s">
        <v>143</v>
      </c>
      <c r="D31" s="195" t="s">
        <v>243</v>
      </c>
      <c r="E31" s="195" t="s">
        <v>140</v>
      </c>
      <c r="F31" s="195" t="s">
        <v>141</v>
      </c>
      <c r="G31" s="195" t="s">
        <v>141</v>
      </c>
      <c r="H31" s="194" t="s">
        <v>142</v>
      </c>
      <c r="I31" s="194" t="s">
        <v>244</v>
      </c>
      <c r="J31" s="194"/>
      <c r="K31" s="190"/>
    </row>
    <row r="32" spans="1:11" ht="18" customHeight="1" x14ac:dyDescent="0.2">
      <c r="A32" s="195"/>
      <c r="B32" s="195" t="s">
        <v>245</v>
      </c>
      <c r="C32" s="195" t="s">
        <v>143</v>
      </c>
      <c r="D32" s="195" t="s">
        <v>246</v>
      </c>
      <c r="E32" s="195" t="s">
        <v>140</v>
      </c>
      <c r="F32" s="195" t="s">
        <v>141</v>
      </c>
      <c r="G32" s="195" t="s">
        <v>141</v>
      </c>
      <c r="H32" s="194" t="s">
        <v>142</v>
      </c>
      <c r="I32" s="194" t="s">
        <v>145</v>
      </c>
      <c r="J32" s="194"/>
      <c r="K32" s="190"/>
    </row>
    <row r="33" spans="1:11" ht="18" customHeight="1" x14ac:dyDescent="0.2">
      <c r="A33" s="195"/>
      <c r="B33" s="195" t="s">
        <v>247</v>
      </c>
      <c r="C33" s="195" t="s">
        <v>143</v>
      </c>
      <c r="D33" s="195" t="s">
        <v>246</v>
      </c>
      <c r="E33" s="195" t="s">
        <v>140</v>
      </c>
      <c r="F33" s="195" t="s">
        <v>141</v>
      </c>
      <c r="G33" s="195" t="s">
        <v>141</v>
      </c>
      <c r="H33" s="194" t="s">
        <v>142</v>
      </c>
      <c r="I33" s="194" t="s">
        <v>146</v>
      </c>
      <c r="J33" s="194" t="s">
        <v>248</v>
      </c>
      <c r="K33" s="190"/>
    </row>
    <row r="34" spans="1:11" ht="18" customHeight="1" x14ac:dyDescent="0.2">
      <c r="A34" s="195" t="s">
        <v>249</v>
      </c>
      <c r="B34" s="195" t="s">
        <v>250</v>
      </c>
      <c r="C34" s="195" t="s">
        <v>143</v>
      </c>
      <c r="D34" s="195" t="s">
        <v>251</v>
      </c>
      <c r="E34" s="195" t="s">
        <v>140</v>
      </c>
      <c r="F34" s="195" t="s">
        <v>141</v>
      </c>
      <c r="G34" s="195" t="s">
        <v>141</v>
      </c>
      <c r="H34" s="194" t="s">
        <v>142</v>
      </c>
      <c r="I34" s="194" t="s">
        <v>252</v>
      </c>
      <c r="J34" s="194"/>
      <c r="K34" s="190"/>
    </row>
    <row r="35" spans="1:11" ht="18" customHeight="1" x14ac:dyDescent="0.2">
      <c r="A35" s="195"/>
      <c r="B35" s="195" t="s">
        <v>253</v>
      </c>
      <c r="C35" s="195" t="s">
        <v>143</v>
      </c>
      <c r="D35" s="195" t="s">
        <v>254</v>
      </c>
      <c r="E35" s="195" t="s">
        <v>140</v>
      </c>
      <c r="F35" s="195" t="s">
        <v>141</v>
      </c>
      <c r="G35" s="195" t="s">
        <v>141</v>
      </c>
      <c r="H35" s="194" t="s">
        <v>142</v>
      </c>
      <c r="I35" s="194" t="s">
        <v>190</v>
      </c>
      <c r="J35" s="194"/>
      <c r="K35" s="190"/>
    </row>
    <row r="36" spans="1:11" ht="18" customHeight="1" x14ac:dyDescent="0.2">
      <c r="A36" s="195"/>
      <c r="B36" s="195" t="s">
        <v>255</v>
      </c>
      <c r="C36" s="195" t="s">
        <v>143</v>
      </c>
      <c r="D36" s="195" t="s">
        <v>256</v>
      </c>
      <c r="E36" s="195" t="s">
        <v>140</v>
      </c>
      <c r="F36" s="195" t="s">
        <v>141</v>
      </c>
      <c r="G36" s="195" t="s">
        <v>141</v>
      </c>
      <c r="H36" s="194" t="s">
        <v>142</v>
      </c>
      <c r="I36" s="194" t="s">
        <v>257</v>
      </c>
      <c r="J36" s="194"/>
      <c r="K36" s="190"/>
    </row>
    <row r="37" spans="1:11" ht="18" customHeight="1" x14ac:dyDescent="0.2">
      <c r="A37" s="195"/>
      <c r="B37" s="195" t="s">
        <v>258</v>
      </c>
      <c r="C37" s="195" t="s">
        <v>143</v>
      </c>
      <c r="D37" s="195" t="s">
        <v>259</v>
      </c>
      <c r="E37" s="195" t="s">
        <v>140</v>
      </c>
      <c r="F37" s="195" t="s">
        <v>141</v>
      </c>
      <c r="G37" s="195" t="s">
        <v>141</v>
      </c>
      <c r="H37" s="194" t="s">
        <v>142</v>
      </c>
      <c r="I37" s="194" t="s">
        <v>260</v>
      </c>
      <c r="J37" s="194" t="s">
        <v>261</v>
      </c>
      <c r="K37" s="190"/>
    </row>
    <row r="38" spans="1:11" ht="18" customHeight="1" x14ac:dyDescent="0.2">
      <c r="A38" s="195" t="s">
        <v>262</v>
      </c>
      <c r="B38" s="195" t="s">
        <v>263</v>
      </c>
      <c r="C38" s="195" t="s">
        <v>139</v>
      </c>
      <c r="D38" s="195" t="s">
        <v>264</v>
      </c>
      <c r="E38" s="195" t="s">
        <v>140</v>
      </c>
      <c r="F38" s="195" t="s">
        <v>141</v>
      </c>
      <c r="G38" s="195" t="s">
        <v>141</v>
      </c>
      <c r="H38" s="194" t="s">
        <v>144</v>
      </c>
      <c r="I38" s="194" t="s">
        <v>142</v>
      </c>
      <c r="J38" s="194" t="s">
        <v>265</v>
      </c>
      <c r="K38" s="190"/>
    </row>
    <row r="39" spans="1:11" ht="18" customHeight="1" x14ac:dyDescent="0.2">
      <c r="A39" s="195" t="s">
        <v>266</v>
      </c>
      <c r="B39" s="195" t="s">
        <v>267</v>
      </c>
      <c r="C39" s="195" t="s">
        <v>143</v>
      </c>
      <c r="D39" s="195" t="s">
        <v>268</v>
      </c>
      <c r="E39" s="195" t="s">
        <v>140</v>
      </c>
      <c r="F39" s="195" t="s">
        <v>141</v>
      </c>
      <c r="G39" s="195" t="s">
        <v>141</v>
      </c>
      <c r="H39" s="194" t="s">
        <v>142</v>
      </c>
      <c r="I39" s="194" t="s">
        <v>269</v>
      </c>
      <c r="J39" s="194"/>
      <c r="K39" s="190"/>
    </row>
    <row r="40" spans="1:11" ht="18" customHeight="1" x14ac:dyDescent="0.2">
      <c r="A40" s="195"/>
      <c r="B40" s="195" t="s">
        <v>270</v>
      </c>
      <c r="C40" s="195" t="s">
        <v>143</v>
      </c>
      <c r="D40" s="195" t="s">
        <v>271</v>
      </c>
      <c r="E40" s="195" t="s">
        <v>140</v>
      </c>
      <c r="F40" s="195" t="s">
        <v>141</v>
      </c>
      <c r="G40" s="195" t="s">
        <v>141</v>
      </c>
      <c r="H40" s="194" t="s">
        <v>142</v>
      </c>
      <c r="I40" s="194" t="s">
        <v>272</v>
      </c>
      <c r="J40" s="194"/>
      <c r="K40" s="190"/>
    </row>
    <row r="41" spans="1:11" ht="18" customHeight="1" x14ac:dyDescent="0.2">
      <c r="A41" s="195"/>
      <c r="B41" s="195" t="s">
        <v>273</v>
      </c>
      <c r="C41" s="195" t="s">
        <v>143</v>
      </c>
      <c r="D41" s="195" t="s">
        <v>274</v>
      </c>
      <c r="E41" s="195" t="s">
        <v>140</v>
      </c>
      <c r="F41" s="195" t="s">
        <v>141</v>
      </c>
      <c r="G41" s="195" t="s">
        <v>141</v>
      </c>
      <c r="H41" s="194" t="s">
        <v>142</v>
      </c>
      <c r="I41" s="194" t="s">
        <v>190</v>
      </c>
      <c r="J41" s="194"/>
      <c r="K41" s="190"/>
    </row>
    <row r="42" spans="1:11" ht="18" customHeight="1" x14ac:dyDescent="0.2">
      <c r="A42" s="195"/>
      <c r="B42" s="195" t="s">
        <v>275</v>
      </c>
      <c r="C42" s="195" t="s">
        <v>143</v>
      </c>
      <c r="D42" s="195" t="s">
        <v>276</v>
      </c>
      <c r="E42" s="195" t="s">
        <v>140</v>
      </c>
      <c r="F42" s="195" t="s">
        <v>141</v>
      </c>
      <c r="G42" s="195" t="s">
        <v>141</v>
      </c>
      <c r="H42" s="194" t="s">
        <v>142</v>
      </c>
      <c r="I42" s="194" t="s">
        <v>277</v>
      </c>
      <c r="J42" s="194"/>
      <c r="K42" s="190"/>
    </row>
    <row r="43" spans="1:11" ht="18" customHeight="1" x14ac:dyDescent="0.2">
      <c r="A43" s="195"/>
      <c r="B43" s="195" t="s">
        <v>278</v>
      </c>
      <c r="C43" s="195" t="s">
        <v>143</v>
      </c>
      <c r="D43" s="195" t="s">
        <v>279</v>
      </c>
      <c r="E43" s="195" t="s">
        <v>140</v>
      </c>
      <c r="F43" s="195" t="s">
        <v>141</v>
      </c>
      <c r="G43" s="195" t="s">
        <v>141</v>
      </c>
      <c r="H43" s="194" t="s">
        <v>142</v>
      </c>
      <c r="I43" s="194" t="s">
        <v>272</v>
      </c>
      <c r="J43" s="194"/>
      <c r="K43" s="190"/>
    </row>
    <row r="44" spans="1:11" ht="18" customHeight="1" x14ac:dyDescent="0.2">
      <c r="A44" s="195"/>
      <c r="B44" s="195" t="s">
        <v>280</v>
      </c>
      <c r="C44" s="195" t="s">
        <v>143</v>
      </c>
      <c r="D44" s="195" t="s">
        <v>271</v>
      </c>
      <c r="E44" s="195" t="s">
        <v>140</v>
      </c>
      <c r="F44" s="195" t="s">
        <v>141</v>
      </c>
      <c r="G44" s="195" t="s">
        <v>141</v>
      </c>
      <c r="H44" s="194" t="s">
        <v>272</v>
      </c>
      <c r="I44" s="194" t="s">
        <v>142</v>
      </c>
      <c r="J44" s="194"/>
      <c r="K44" s="190"/>
    </row>
    <row r="45" spans="1:11" ht="18" customHeight="1" x14ac:dyDescent="0.2">
      <c r="A45" s="195"/>
      <c r="B45" s="195" t="s">
        <v>281</v>
      </c>
      <c r="C45" s="195" t="s">
        <v>139</v>
      </c>
      <c r="D45" s="195" t="s">
        <v>282</v>
      </c>
      <c r="E45" s="195" t="s">
        <v>140</v>
      </c>
      <c r="F45" s="195" t="s">
        <v>141</v>
      </c>
      <c r="G45" s="195" t="s">
        <v>141</v>
      </c>
      <c r="H45" s="194" t="s">
        <v>283</v>
      </c>
      <c r="I45" s="194" t="s">
        <v>142</v>
      </c>
      <c r="J45" s="194"/>
      <c r="K45" s="190"/>
    </row>
    <row r="46" spans="1:11" ht="18" customHeight="1" x14ac:dyDescent="0.2">
      <c r="A46" s="195"/>
      <c r="B46" s="195" t="s">
        <v>284</v>
      </c>
      <c r="C46" s="195" t="s">
        <v>139</v>
      </c>
      <c r="D46" s="195" t="s">
        <v>285</v>
      </c>
      <c r="E46" s="195" t="s">
        <v>140</v>
      </c>
      <c r="F46" s="195" t="s">
        <v>141</v>
      </c>
      <c r="G46" s="195" t="s">
        <v>141</v>
      </c>
      <c r="H46" s="194" t="s">
        <v>286</v>
      </c>
      <c r="I46" s="194" t="s">
        <v>142</v>
      </c>
      <c r="J46" s="194"/>
      <c r="K46" s="190"/>
    </row>
    <row r="47" spans="1:11" ht="18" customHeight="1" x14ac:dyDescent="0.2">
      <c r="A47" s="195"/>
      <c r="B47" s="195" t="s">
        <v>287</v>
      </c>
      <c r="C47" s="195" t="s">
        <v>139</v>
      </c>
      <c r="D47" s="195" t="s">
        <v>288</v>
      </c>
      <c r="E47" s="195" t="s">
        <v>140</v>
      </c>
      <c r="F47" s="195" t="s">
        <v>141</v>
      </c>
      <c r="G47" s="195" t="s">
        <v>141</v>
      </c>
      <c r="H47" s="194" t="s">
        <v>289</v>
      </c>
      <c r="I47" s="194" t="s">
        <v>142</v>
      </c>
      <c r="J47" s="194" t="s">
        <v>290</v>
      </c>
      <c r="K47" s="190"/>
    </row>
    <row r="48" spans="1:11" ht="18" customHeight="1" x14ac:dyDescent="0.2">
      <c r="A48" s="195" t="s">
        <v>291</v>
      </c>
      <c r="B48" s="195" t="s">
        <v>292</v>
      </c>
      <c r="C48" s="195" t="s">
        <v>143</v>
      </c>
      <c r="D48" s="195" t="s">
        <v>293</v>
      </c>
      <c r="E48" s="195" t="s">
        <v>140</v>
      </c>
      <c r="F48" s="195" t="s">
        <v>141</v>
      </c>
      <c r="G48" s="195" t="s">
        <v>141</v>
      </c>
      <c r="H48" s="194" t="s">
        <v>142</v>
      </c>
      <c r="I48" s="194" t="s">
        <v>294</v>
      </c>
      <c r="J48" s="194"/>
      <c r="K48" s="190"/>
    </row>
    <row r="49" spans="1:11" ht="18" customHeight="1" x14ac:dyDescent="0.2">
      <c r="A49" s="195"/>
      <c r="B49" s="195" t="s">
        <v>295</v>
      </c>
      <c r="C49" s="195" t="s">
        <v>143</v>
      </c>
      <c r="D49" s="195" t="s">
        <v>296</v>
      </c>
      <c r="E49" s="195" t="s">
        <v>140</v>
      </c>
      <c r="F49" s="195" t="s">
        <v>141</v>
      </c>
      <c r="G49" s="195" t="s">
        <v>141</v>
      </c>
      <c r="H49" s="194" t="s">
        <v>142</v>
      </c>
      <c r="I49" s="194" t="s">
        <v>297</v>
      </c>
      <c r="J49" s="194"/>
      <c r="K49" s="190"/>
    </row>
    <row r="50" spans="1:11" ht="18" customHeight="1" x14ac:dyDescent="0.2">
      <c r="A50" s="195"/>
      <c r="B50" s="195" t="s">
        <v>298</v>
      </c>
      <c r="C50" s="195" t="s">
        <v>143</v>
      </c>
      <c r="D50" s="195" t="s">
        <v>296</v>
      </c>
      <c r="E50" s="195" t="s">
        <v>140</v>
      </c>
      <c r="F50" s="195" t="s">
        <v>141</v>
      </c>
      <c r="G50" s="195" t="s">
        <v>141</v>
      </c>
      <c r="H50" s="194" t="s">
        <v>297</v>
      </c>
      <c r="I50" s="194" t="s">
        <v>142</v>
      </c>
      <c r="J50" s="194" t="s">
        <v>299</v>
      </c>
      <c r="K50" s="190"/>
    </row>
    <row r="51" spans="1:11" ht="18" customHeight="1" x14ac:dyDescent="0.2">
      <c r="A51" s="195" t="s">
        <v>300</v>
      </c>
      <c r="B51" s="195" t="s">
        <v>301</v>
      </c>
      <c r="C51" s="195" t="s">
        <v>143</v>
      </c>
      <c r="D51" s="195" t="s">
        <v>302</v>
      </c>
      <c r="E51" s="195" t="s">
        <v>140</v>
      </c>
      <c r="F51" s="195" t="s">
        <v>141</v>
      </c>
      <c r="G51" s="195" t="s">
        <v>141</v>
      </c>
      <c r="H51" s="194" t="s">
        <v>142</v>
      </c>
      <c r="I51" s="194" t="s">
        <v>303</v>
      </c>
      <c r="J51" s="194"/>
      <c r="K51" s="190"/>
    </row>
    <row r="52" spans="1:11" ht="18" customHeight="1" x14ac:dyDescent="0.2">
      <c r="A52" s="195"/>
      <c r="B52" s="195" t="s">
        <v>304</v>
      </c>
      <c r="C52" s="195" t="s">
        <v>143</v>
      </c>
      <c r="D52" s="195" t="s">
        <v>305</v>
      </c>
      <c r="E52" s="195" t="s">
        <v>140</v>
      </c>
      <c r="F52" s="195" t="s">
        <v>141</v>
      </c>
      <c r="G52" s="195" t="s">
        <v>141</v>
      </c>
      <c r="H52" s="194" t="s">
        <v>142</v>
      </c>
      <c r="I52" s="194" t="s">
        <v>306</v>
      </c>
      <c r="J52" s="194"/>
      <c r="K52" s="190"/>
    </row>
    <row r="53" spans="1:11" ht="18" customHeight="1" x14ac:dyDescent="0.2">
      <c r="A53" s="195"/>
      <c r="B53" s="195" t="s">
        <v>307</v>
      </c>
      <c r="C53" s="195" t="s">
        <v>143</v>
      </c>
      <c r="D53" s="195" t="s">
        <v>308</v>
      </c>
      <c r="E53" s="195" t="s">
        <v>140</v>
      </c>
      <c r="F53" s="195" t="s">
        <v>141</v>
      </c>
      <c r="G53" s="195" t="s">
        <v>141</v>
      </c>
      <c r="H53" s="194" t="s">
        <v>142</v>
      </c>
      <c r="I53" s="194" t="s">
        <v>309</v>
      </c>
      <c r="J53" s="194"/>
      <c r="K53" s="190"/>
    </row>
    <row r="54" spans="1:11" ht="18" customHeight="1" x14ac:dyDescent="0.2">
      <c r="A54" s="195"/>
      <c r="B54" s="195" t="s">
        <v>310</v>
      </c>
      <c r="C54" s="195" t="s">
        <v>139</v>
      </c>
      <c r="D54" s="195" t="s">
        <v>311</v>
      </c>
      <c r="E54" s="195" t="s">
        <v>140</v>
      </c>
      <c r="F54" s="195" t="s">
        <v>141</v>
      </c>
      <c r="G54" s="195" t="s">
        <v>141</v>
      </c>
      <c r="H54" s="194" t="s">
        <v>312</v>
      </c>
      <c r="I54" s="194" t="s">
        <v>142</v>
      </c>
      <c r="J54" s="194" t="s">
        <v>313</v>
      </c>
      <c r="K54" s="190"/>
    </row>
    <row r="55" spans="1:11" ht="18" customHeight="1" x14ac:dyDescent="0.2">
      <c r="A55" s="195" t="s">
        <v>314</v>
      </c>
      <c r="B55" s="195" t="s">
        <v>315</v>
      </c>
      <c r="C55" s="195" t="s">
        <v>143</v>
      </c>
      <c r="D55" s="195" t="s">
        <v>316</v>
      </c>
      <c r="E55" s="195" t="s">
        <v>140</v>
      </c>
      <c r="F55" s="195" t="s">
        <v>141</v>
      </c>
      <c r="G55" s="195" t="s">
        <v>141</v>
      </c>
      <c r="H55" s="194" t="s">
        <v>142</v>
      </c>
      <c r="I55" s="194" t="s">
        <v>317</v>
      </c>
      <c r="J55" s="194"/>
      <c r="K55" s="190"/>
    </row>
    <row r="56" spans="1:11" ht="18" customHeight="1" x14ac:dyDescent="0.2">
      <c r="A56" s="195"/>
      <c r="B56" s="195" t="s">
        <v>318</v>
      </c>
      <c r="C56" s="195" t="s">
        <v>143</v>
      </c>
      <c r="D56" s="195" t="s">
        <v>319</v>
      </c>
      <c r="E56" s="195" t="s">
        <v>140</v>
      </c>
      <c r="F56" s="195" t="s">
        <v>141</v>
      </c>
      <c r="G56" s="195" t="s">
        <v>141</v>
      </c>
      <c r="H56" s="194" t="s">
        <v>142</v>
      </c>
      <c r="I56" s="194" t="s">
        <v>297</v>
      </c>
      <c r="J56" s="194" t="s">
        <v>320</v>
      </c>
      <c r="K56" s="190"/>
    </row>
    <row r="57" spans="1:11" ht="18" customHeight="1" x14ac:dyDescent="0.2">
      <c r="A57" s="195" t="s">
        <v>321</v>
      </c>
      <c r="B57" s="195" t="s">
        <v>322</v>
      </c>
      <c r="C57" s="195" t="s">
        <v>143</v>
      </c>
      <c r="D57" s="195" t="s">
        <v>323</v>
      </c>
      <c r="E57" s="195" t="s">
        <v>140</v>
      </c>
      <c r="F57" s="195" t="s">
        <v>141</v>
      </c>
      <c r="G57" s="195" t="s">
        <v>141</v>
      </c>
      <c r="H57" s="194" t="s">
        <v>142</v>
      </c>
      <c r="I57" s="194" t="s">
        <v>324</v>
      </c>
      <c r="J57" s="194"/>
      <c r="K57" s="190"/>
    </row>
    <row r="58" spans="1:11" ht="18" customHeight="1" x14ac:dyDescent="0.2">
      <c r="A58" s="195"/>
      <c r="B58" s="195" t="s">
        <v>325</v>
      </c>
      <c r="C58" s="195" t="s">
        <v>143</v>
      </c>
      <c r="D58" s="195" t="s">
        <v>326</v>
      </c>
      <c r="E58" s="195" t="s">
        <v>140</v>
      </c>
      <c r="F58" s="195" t="s">
        <v>141</v>
      </c>
      <c r="G58" s="195" t="s">
        <v>141</v>
      </c>
      <c r="H58" s="194" t="s">
        <v>142</v>
      </c>
      <c r="I58" s="194" t="s">
        <v>327</v>
      </c>
      <c r="J58" s="194"/>
      <c r="K58" s="190"/>
    </row>
    <row r="59" spans="1:11" ht="18" customHeight="1" x14ac:dyDescent="0.2">
      <c r="A59" s="195"/>
      <c r="B59" s="195" t="s">
        <v>328</v>
      </c>
      <c r="C59" s="195" t="s">
        <v>139</v>
      </c>
      <c r="D59" s="195" t="s">
        <v>329</v>
      </c>
      <c r="E59" s="195" t="s">
        <v>140</v>
      </c>
      <c r="F59" s="195" t="s">
        <v>141</v>
      </c>
      <c r="G59" s="195" t="s">
        <v>141</v>
      </c>
      <c r="H59" s="194" t="s">
        <v>206</v>
      </c>
      <c r="I59" s="194" t="s">
        <v>142</v>
      </c>
      <c r="J59" s="194" t="s">
        <v>330</v>
      </c>
      <c r="K59" s="190"/>
    </row>
    <row r="60" spans="1:11" ht="18" customHeight="1" x14ac:dyDescent="0.2">
      <c r="A60" s="195" t="s">
        <v>331</v>
      </c>
      <c r="B60" s="195" t="s">
        <v>332</v>
      </c>
      <c r="C60" s="195" t="s">
        <v>147</v>
      </c>
      <c r="D60" s="195" t="s">
        <v>141</v>
      </c>
      <c r="E60" s="195" t="s">
        <v>140</v>
      </c>
      <c r="F60" s="195"/>
      <c r="G60" s="195" t="s">
        <v>141</v>
      </c>
      <c r="H60" s="194" t="s">
        <v>142</v>
      </c>
      <c r="I60" s="194" t="s">
        <v>333</v>
      </c>
      <c r="J60" s="194" t="s">
        <v>334</v>
      </c>
      <c r="K60" s="190"/>
    </row>
    <row r="61" spans="1:11" ht="18" customHeight="1" x14ac:dyDescent="0.2">
      <c r="A61" s="195" t="s">
        <v>335</v>
      </c>
      <c r="B61" s="195" t="s">
        <v>336</v>
      </c>
      <c r="C61" s="195" t="s">
        <v>147</v>
      </c>
      <c r="D61" s="195" t="s">
        <v>141</v>
      </c>
      <c r="E61" s="195" t="s">
        <v>140</v>
      </c>
      <c r="F61" s="195"/>
      <c r="G61" s="195" t="s">
        <v>141</v>
      </c>
      <c r="H61" s="194" t="s">
        <v>142</v>
      </c>
      <c r="I61" s="194" t="s">
        <v>337</v>
      </c>
      <c r="J61" s="194" t="s">
        <v>338</v>
      </c>
      <c r="K61" s="190"/>
    </row>
    <row r="62" spans="1:11" ht="18" customHeight="1" x14ac:dyDescent="0.2">
      <c r="A62" s="263" t="s">
        <v>148</v>
      </c>
      <c r="B62" s="263"/>
      <c r="C62" s="263"/>
      <c r="D62" s="263"/>
      <c r="E62" s="263"/>
      <c r="F62" s="263"/>
      <c r="G62" s="263"/>
      <c r="H62" s="193" t="s">
        <v>339</v>
      </c>
      <c r="I62" s="193" t="s">
        <v>340</v>
      </c>
      <c r="J62" s="193" t="s">
        <v>338</v>
      </c>
      <c r="K62" s="190"/>
    </row>
    <row r="63" spans="1:11" ht="18" customHeight="1" x14ac:dyDescent="0.2">
      <c r="A63" s="262" t="s">
        <v>149</v>
      </c>
      <c r="B63" s="262"/>
      <c r="C63" s="262"/>
      <c r="D63" s="262"/>
      <c r="E63" s="262"/>
      <c r="F63" s="262"/>
      <c r="G63" s="262"/>
      <c r="H63" s="192" t="s">
        <v>339</v>
      </c>
      <c r="I63" s="192" t="s">
        <v>340</v>
      </c>
      <c r="J63" s="192" t="s">
        <v>382</v>
      </c>
      <c r="K63" s="190"/>
    </row>
    <row r="64" spans="1:11" ht="18" customHeight="1" x14ac:dyDescent="0.2">
      <c r="A64" s="261" t="s">
        <v>150</v>
      </c>
      <c r="B64" s="261"/>
      <c r="C64" s="261"/>
      <c r="D64" s="261"/>
      <c r="E64" s="261"/>
      <c r="F64" s="261"/>
      <c r="G64" s="261"/>
      <c r="H64" s="191" t="s">
        <v>339</v>
      </c>
      <c r="I64" s="191" t="s">
        <v>340</v>
      </c>
      <c r="J64" s="191" t="s">
        <v>382</v>
      </c>
      <c r="K64" s="190"/>
    </row>
    <row r="67" spans="1:10" ht="18.75" x14ac:dyDescent="0.3">
      <c r="A67" s="189" t="s">
        <v>50</v>
      </c>
      <c r="B67" s="189"/>
      <c r="C67" s="189"/>
      <c r="D67" s="189"/>
      <c r="E67" s="189"/>
      <c r="F67" s="189"/>
      <c r="G67" s="189"/>
      <c r="H67" s="189"/>
      <c r="I67" s="189"/>
      <c r="J67" s="189"/>
    </row>
    <row r="68" spans="1:10" ht="18.75" x14ac:dyDescent="0.3">
      <c r="A68" s="189"/>
      <c r="B68" s="189"/>
      <c r="C68" s="189"/>
      <c r="D68" s="189"/>
      <c r="E68" s="189"/>
      <c r="F68" s="189"/>
      <c r="G68" s="189"/>
      <c r="H68" s="189"/>
      <c r="I68" s="189"/>
      <c r="J68" s="189"/>
    </row>
    <row r="69" spans="1:10" ht="18.75" x14ac:dyDescent="0.3">
      <c r="A69" s="256" t="s">
        <v>113</v>
      </c>
      <c r="B69" s="256"/>
      <c r="C69" s="256"/>
      <c r="D69" s="256" t="s">
        <v>110</v>
      </c>
      <c r="E69" s="256"/>
      <c r="F69" s="256"/>
      <c r="G69" s="189"/>
      <c r="H69" s="256" t="s">
        <v>377</v>
      </c>
      <c r="I69" s="256"/>
      <c r="J69" s="256"/>
    </row>
    <row r="70" spans="1:10" ht="18.75" x14ac:dyDescent="0.3">
      <c r="A70" s="256" t="s">
        <v>114</v>
      </c>
      <c r="B70" s="256"/>
      <c r="C70" s="256"/>
      <c r="D70" s="256" t="s">
        <v>111</v>
      </c>
      <c r="E70" s="256"/>
      <c r="F70" s="256"/>
      <c r="G70" s="189"/>
      <c r="H70" s="256" t="s">
        <v>2</v>
      </c>
      <c r="I70" s="256"/>
      <c r="J70" s="256"/>
    </row>
    <row r="71" spans="1:10" ht="18.75" x14ac:dyDescent="0.3">
      <c r="A71" s="189"/>
      <c r="B71" s="189"/>
      <c r="C71" s="189"/>
      <c r="D71" s="189"/>
      <c r="E71" s="189"/>
      <c r="F71" s="189"/>
      <c r="G71" s="189"/>
      <c r="H71" s="256"/>
      <c r="I71" s="256"/>
      <c r="J71" s="256"/>
    </row>
    <row r="72" spans="1:10" ht="18.75" x14ac:dyDescent="0.3">
      <c r="A72" s="189"/>
      <c r="B72" s="189"/>
      <c r="C72" s="189"/>
      <c r="D72" s="189"/>
      <c r="E72" s="189"/>
      <c r="F72" s="189"/>
      <c r="G72" s="189"/>
      <c r="H72" s="189"/>
      <c r="I72" s="189"/>
      <c r="J72" s="189"/>
    </row>
    <row r="73" spans="1:10" ht="18.75" x14ac:dyDescent="0.3">
      <c r="A73" s="189"/>
      <c r="B73" s="189"/>
      <c r="C73" s="189"/>
      <c r="D73" s="189"/>
      <c r="E73" s="189"/>
      <c r="F73" s="189"/>
      <c r="G73" s="189"/>
      <c r="H73" s="189"/>
      <c r="I73" s="189"/>
      <c r="J73" s="189"/>
    </row>
    <row r="74" spans="1:10" ht="18.75" x14ac:dyDescent="0.3">
      <c r="A74" s="256"/>
      <c r="B74" s="256"/>
      <c r="C74" s="256"/>
      <c r="D74" s="256"/>
      <c r="E74" s="256"/>
      <c r="F74" s="256"/>
      <c r="G74" s="189"/>
      <c r="H74" s="256"/>
      <c r="I74" s="256"/>
      <c r="J74" s="256"/>
    </row>
    <row r="75" spans="1:10" ht="18.75" x14ac:dyDescent="0.3">
      <c r="A75" s="256"/>
      <c r="B75" s="256"/>
      <c r="C75" s="256"/>
      <c r="D75" s="256"/>
      <c r="E75" s="256"/>
      <c r="F75" s="256"/>
      <c r="G75" s="189"/>
      <c r="H75" s="256"/>
      <c r="I75" s="256"/>
      <c r="J75" s="256"/>
    </row>
    <row r="76" spans="1:10" ht="18.75" x14ac:dyDescent="0.3">
      <c r="A76" s="189"/>
      <c r="B76" s="189"/>
      <c r="C76" s="189"/>
      <c r="D76" s="189"/>
      <c r="E76" s="189"/>
      <c r="F76" s="189"/>
      <c r="G76" s="189"/>
      <c r="H76" s="256"/>
      <c r="I76" s="256"/>
      <c r="J76" s="256"/>
    </row>
  </sheetData>
  <mergeCells count="33">
    <mergeCell ref="A64:G64"/>
    <mergeCell ref="A63:G63"/>
    <mergeCell ref="H70:J70"/>
    <mergeCell ref="G5:G6"/>
    <mergeCell ref="H5:J5"/>
    <mergeCell ref="A62:G62"/>
    <mergeCell ref="F5:F6"/>
    <mergeCell ref="A10:I10"/>
    <mergeCell ref="A7:I7"/>
    <mergeCell ref="A8:I8"/>
    <mergeCell ref="A9:G9"/>
    <mergeCell ref="A4:I4"/>
    <mergeCell ref="A5:A6"/>
    <mergeCell ref="B5:B6"/>
    <mergeCell ref="C5:C6"/>
    <mergeCell ref="D5:D6"/>
    <mergeCell ref="E5:E6"/>
    <mergeCell ref="H76:J76"/>
    <mergeCell ref="A1:J1"/>
    <mergeCell ref="A2:J2"/>
    <mergeCell ref="A3:J3"/>
    <mergeCell ref="H71:J71"/>
    <mergeCell ref="A74:C74"/>
    <mergeCell ref="D74:F74"/>
    <mergeCell ref="H74:J74"/>
    <mergeCell ref="A75:C75"/>
    <mergeCell ref="D75:F75"/>
    <mergeCell ref="H75:J75"/>
    <mergeCell ref="A69:C69"/>
    <mergeCell ref="D69:F69"/>
    <mergeCell ref="H69:J69"/>
    <mergeCell ref="A70:C70"/>
    <mergeCell ref="D70:F70"/>
  </mergeCells>
  <pageMargins left="0.70866141732283472" right="0.70866141732283472" top="0.74803149606299213" bottom="0.35433070866141736" header="0" footer="0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00B0F0"/>
  </sheetPr>
  <dimension ref="A1:S33"/>
  <sheetViews>
    <sheetView topLeftCell="A22" zoomScale="80" zoomScaleNormal="80" workbookViewId="0">
      <selection activeCell="L38" sqref="L38"/>
    </sheetView>
  </sheetViews>
  <sheetFormatPr defaultRowHeight="42" customHeight="1" x14ac:dyDescent="0.2"/>
  <cols>
    <col min="1" max="1" width="9.375" customWidth="1"/>
    <col min="2" max="2" width="7.25" customWidth="1"/>
    <col min="3" max="3" width="6.25" customWidth="1"/>
    <col min="4" max="4" width="8.125" customWidth="1"/>
    <col min="5" max="5" width="8.375" customWidth="1"/>
    <col min="6" max="6" width="12.25" customWidth="1"/>
    <col min="7" max="7" width="8" customWidth="1"/>
    <col min="8" max="8" width="5.75" customWidth="1"/>
    <col min="10" max="10" width="8.25" customWidth="1"/>
    <col min="11" max="11" width="14.25" customWidth="1"/>
    <col min="12" max="12" width="7" style="182" customWidth="1"/>
    <col min="13" max="13" width="7.375" customWidth="1"/>
    <col min="14" max="14" width="7.25" customWidth="1"/>
    <col min="15" max="15" width="8.125" customWidth="1"/>
    <col min="16" max="16" width="7.75" customWidth="1"/>
    <col min="17" max="17" width="11.625" customWidth="1"/>
    <col min="257" max="257" width="8.375" customWidth="1"/>
    <col min="258" max="258" width="7.25" customWidth="1"/>
    <col min="259" max="259" width="6.25" customWidth="1"/>
    <col min="260" max="260" width="8.125" customWidth="1"/>
    <col min="261" max="261" width="8.375" customWidth="1"/>
    <col min="262" max="262" width="11" customWidth="1"/>
    <col min="263" max="263" width="8" customWidth="1"/>
    <col min="264" max="264" width="5.75" customWidth="1"/>
    <col min="266" max="266" width="8.25" customWidth="1"/>
    <col min="267" max="267" width="11.625" customWidth="1"/>
    <col min="268" max="268" width="7" customWidth="1"/>
    <col min="269" max="269" width="7.375" customWidth="1"/>
    <col min="270" max="270" width="7.25" customWidth="1"/>
    <col min="271" max="271" width="8.125" customWidth="1"/>
    <col min="272" max="272" width="7.75" customWidth="1"/>
    <col min="273" max="273" width="11.625" customWidth="1"/>
    <col min="513" max="513" width="8.375" customWidth="1"/>
    <col min="514" max="514" width="7.25" customWidth="1"/>
    <col min="515" max="515" width="6.25" customWidth="1"/>
    <col min="516" max="516" width="8.125" customWidth="1"/>
    <col min="517" max="517" width="8.375" customWidth="1"/>
    <col min="518" max="518" width="11" customWidth="1"/>
    <col min="519" max="519" width="8" customWidth="1"/>
    <col min="520" max="520" width="5.75" customWidth="1"/>
    <col min="522" max="522" width="8.25" customWidth="1"/>
    <col min="523" max="523" width="11.625" customWidth="1"/>
    <col min="524" max="524" width="7" customWidth="1"/>
    <col min="525" max="525" width="7.375" customWidth="1"/>
    <col min="526" max="526" width="7.25" customWidth="1"/>
    <col min="527" max="527" width="8.125" customWidth="1"/>
    <col min="528" max="528" width="7.75" customWidth="1"/>
    <col min="529" max="529" width="11.625" customWidth="1"/>
    <col min="769" max="769" width="8.375" customWidth="1"/>
    <col min="770" max="770" width="7.25" customWidth="1"/>
    <col min="771" max="771" width="6.25" customWidth="1"/>
    <col min="772" max="772" width="8.125" customWidth="1"/>
    <col min="773" max="773" width="8.375" customWidth="1"/>
    <col min="774" max="774" width="11" customWidth="1"/>
    <col min="775" max="775" width="8" customWidth="1"/>
    <col min="776" max="776" width="5.75" customWidth="1"/>
    <col min="778" max="778" width="8.25" customWidth="1"/>
    <col min="779" max="779" width="11.625" customWidth="1"/>
    <col min="780" max="780" width="7" customWidth="1"/>
    <col min="781" max="781" width="7.375" customWidth="1"/>
    <col min="782" max="782" width="7.25" customWidth="1"/>
    <col min="783" max="783" width="8.125" customWidth="1"/>
    <col min="784" max="784" width="7.75" customWidth="1"/>
    <col min="785" max="785" width="11.625" customWidth="1"/>
    <col min="1025" max="1025" width="8.375" customWidth="1"/>
    <col min="1026" max="1026" width="7.25" customWidth="1"/>
    <col min="1027" max="1027" width="6.25" customWidth="1"/>
    <col min="1028" max="1028" width="8.125" customWidth="1"/>
    <col min="1029" max="1029" width="8.375" customWidth="1"/>
    <col min="1030" max="1030" width="11" customWidth="1"/>
    <col min="1031" max="1031" width="8" customWidth="1"/>
    <col min="1032" max="1032" width="5.75" customWidth="1"/>
    <col min="1034" max="1034" width="8.25" customWidth="1"/>
    <col min="1035" max="1035" width="11.625" customWidth="1"/>
    <col min="1036" max="1036" width="7" customWidth="1"/>
    <col min="1037" max="1037" width="7.375" customWidth="1"/>
    <col min="1038" max="1038" width="7.25" customWidth="1"/>
    <col min="1039" max="1039" width="8.125" customWidth="1"/>
    <col min="1040" max="1040" width="7.75" customWidth="1"/>
    <col min="1041" max="1041" width="11.625" customWidth="1"/>
    <col min="1281" max="1281" width="8.375" customWidth="1"/>
    <col min="1282" max="1282" width="7.25" customWidth="1"/>
    <col min="1283" max="1283" width="6.25" customWidth="1"/>
    <col min="1284" max="1284" width="8.125" customWidth="1"/>
    <col min="1285" max="1285" width="8.375" customWidth="1"/>
    <col min="1286" max="1286" width="11" customWidth="1"/>
    <col min="1287" max="1287" width="8" customWidth="1"/>
    <col min="1288" max="1288" width="5.75" customWidth="1"/>
    <col min="1290" max="1290" width="8.25" customWidth="1"/>
    <col min="1291" max="1291" width="11.625" customWidth="1"/>
    <col min="1292" max="1292" width="7" customWidth="1"/>
    <col min="1293" max="1293" width="7.375" customWidth="1"/>
    <col min="1294" max="1294" width="7.25" customWidth="1"/>
    <col min="1295" max="1295" width="8.125" customWidth="1"/>
    <col min="1296" max="1296" width="7.75" customWidth="1"/>
    <col min="1297" max="1297" width="11.625" customWidth="1"/>
    <col min="1537" max="1537" width="8.375" customWidth="1"/>
    <col min="1538" max="1538" width="7.25" customWidth="1"/>
    <col min="1539" max="1539" width="6.25" customWidth="1"/>
    <col min="1540" max="1540" width="8.125" customWidth="1"/>
    <col min="1541" max="1541" width="8.375" customWidth="1"/>
    <col min="1542" max="1542" width="11" customWidth="1"/>
    <col min="1543" max="1543" width="8" customWidth="1"/>
    <col min="1544" max="1544" width="5.75" customWidth="1"/>
    <col min="1546" max="1546" width="8.25" customWidth="1"/>
    <col min="1547" max="1547" width="11.625" customWidth="1"/>
    <col min="1548" max="1548" width="7" customWidth="1"/>
    <col min="1549" max="1549" width="7.375" customWidth="1"/>
    <col min="1550" max="1550" width="7.25" customWidth="1"/>
    <col min="1551" max="1551" width="8.125" customWidth="1"/>
    <col min="1552" max="1552" width="7.75" customWidth="1"/>
    <col min="1553" max="1553" width="11.625" customWidth="1"/>
    <col min="1793" max="1793" width="8.375" customWidth="1"/>
    <col min="1794" max="1794" width="7.25" customWidth="1"/>
    <col min="1795" max="1795" width="6.25" customWidth="1"/>
    <col min="1796" max="1796" width="8.125" customWidth="1"/>
    <col min="1797" max="1797" width="8.375" customWidth="1"/>
    <col min="1798" max="1798" width="11" customWidth="1"/>
    <col min="1799" max="1799" width="8" customWidth="1"/>
    <col min="1800" max="1800" width="5.75" customWidth="1"/>
    <col min="1802" max="1802" width="8.25" customWidth="1"/>
    <col min="1803" max="1803" width="11.625" customWidth="1"/>
    <col min="1804" max="1804" width="7" customWidth="1"/>
    <col min="1805" max="1805" width="7.375" customWidth="1"/>
    <col min="1806" max="1806" width="7.25" customWidth="1"/>
    <col min="1807" max="1807" width="8.125" customWidth="1"/>
    <col min="1808" max="1808" width="7.75" customWidth="1"/>
    <col min="1809" max="1809" width="11.625" customWidth="1"/>
    <col min="2049" max="2049" width="8.375" customWidth="1"/>
    <col min="2050" max="2050" width="7.25" customWidth="1"/>
    <col min="2051" max="2051" width="6.25" customWidth="1"/>
    <col min="2052" max="2052" width="8.125" customWidth="1"/>
    <col min="2053" max="2053" width="8.375" customWidth="1"/>
    <col min="2054" max="2054" width="11" customWidth="1"/>
    <col min="2055" max="2055" width="8" customWidth="1"/>
    <col min="2056" max="2056" width="5.75" customWidth="1"/>
    <col min="2058" max="2058" width="8.25" customWidth="1"/>
    <col min="2059" max="2059" width="11.625" customWidth="1"/>
    <col min="2060" max="2060" width="7" customWidth="1"/>
    <col min="2061" max="2061" width="7.375" customWidth="1"/>
    <col min="2062" max="2062" width="7.25" customWidth="1"/>
    <col min="2063" max="2063" width="8.125" customWidth="1"/>
    <col min="2064" max="2064" width="7.75" customWidth="1"/>
    <col min="2065" max="2065" width="11.625" customWidth="1"/>
    <col min="2305" max="2305" width="8.375" customWidth="1"/>
    <col min="2306" max="2306" width="7.25" customWidth="1"/>
    <col min="2307" max="2307" width="6.25" customWidth="1"/>
    <col min="2308" max="2308" width="8.125" customWidth="1"/>
    <col min="2309" max="2309" width="8.375" customWidth="1"/>
    <col min="2310" max="2310" width="11" customWidth="1"/>
    <col min="2311" max="2311" width="8" customWidth="1"/>
    <col min="2312" max="2312" width="5.75" customWidth="1"/>
    <col min="2314" max="2314" width="8.25" customWidth="1"/>
    <col min="2315" max="2315" width="11.625" customWidth="1"/>
    <col min="2316" max="2316" width="7" customWidth="1"/>
    <col min="2317" max="2317" width="7.375" customWidth="1"/>
    <col min="2318" max="2318" width="7.25" customWidth="1"/>
    <col min="2319" max="2319" width="8.125" customWidth="1"/>
    <col min="2320" max="2320" width="7.75" customWidth="1"/>
    <col min="2321" max="2321" width="11.625" customWidth="1"/>
    <col min="2561" max="2561" width="8.375" customWidth="1"/>
    <col min="2562" max="2562" width="7.25" customWidth="1"/>
    <col min="2563" max="2563" width="6.25" customWidth="1"/>
    <col min="2564" max="2564" width="8.125" customWidth="1"/>
    <col min="2565" max="2565" width="8.375" customWidth="1"/>
    <col min="2566" max="2566" width="11" customWidth="1"/>
    <col min="2567" max="2567" width="8" customWidth="1"/>
    <col min="2568" max="2568" width="5.75" customWidth="1"/>
    <col min="2570" max="2570" width="8.25" customWidth="1"/>
    <col min="2571" max="2571" width="11.625" customWidth="1"/>
    <col min="2572" max="2572" width="7" customWidth="1"/>
    <col min="2573" max="2573" width="7.375" customWidth="1"/>
    <col min="2574" max="2574" width="7.25" customWidth="1"/>
    <col min="2575" max="2575" width="8.125" customWidth="1"/>
    <col min="2576" max="2576" width="7.75" customWidth="1"/>
    <col min="2577" max="2577" width="11.625" customWidth="1"/>
    <col min="2817" max="2817" width="8.375" customWidth="1"/>
    <col min="2818" max="2818" width="7.25" customWidth="1"/>
    <col min="2819" max="2819" width="6.25" customWidth="1"/>
    <col min="2820" max="2820" width="8.125" customWidth="1"/>
    <col min="2821" max="2821" width="8.375" customWidth="1"/>
    <col min="2822" max="2822" width="11" customWidth="1"/>
    <col min="2823" max="2823" width="8" customWidth="1"/>
    <col min="2824" max="2824" width="5.75" customWidth="1"/>
    <col min="2826" max="2826" width="8.25" customWidth="1"/>
    <col min="2827" max="2827" width="11.625" customWidth="1"/>
    <col min="2828" max="2828" width="7" customWidth="1"/>
    <col min="2829" max="2829" width="7.375" customWidth="1"/>
    <col min="2830" max="2830" width="7.25" customWidth="1"/>
    <col min="2831" max="2831" width="8.125" customWidth="1"/>
    <col min="2832" max="2832" width="7.75" customWidth="1"/>
    <col min="2833" max="2833" width="11.625" customWidth="1"/>
    <col min="3073" max="3073" width="8.375" customWidth="1"/>
    <col min="3074" max="3074" width="7.25" customWidth="1"/>
    <col min="3075" max="3075" width="6.25" customWidth="1"/>
    <col min="3076" max="3076" width="8.125" customWidth="1"/>
    <col min="3077" max="3077" width="8.375" customWidth="1"/>
    <col min="3078" max="3078" width="11" customWidth="1"/>
    <col min="3079" max="3079" width="8" customWidth="1"/>
    <col min="3080" max="3080" width="5.75" customWidth="1"/>
    <col min="3082" max="3082" width="8.25" customWidth="1"/>
    <col min="3083" max="3083" width="11.625" customWidth="1"/>
    <col min="3084" max="3084" width="7" customWidth="1"/>
    <col min="3085" max="3085" width="7.375" customWidth="1"/>
    <col min="3086" max="3086" width="7.25" customWidth="1"/>
    <col min="3087" max="3087" width="8.125" customWidth="1"/>
    <col min="3088" max="3088" width="7.75" customWidth="1"/>
    <col min="3089" max="3089" width="11.625" customWidth="1"/>
    <col min="3329" max="3329" width="8.375" customWidth="1"/>
    <col min="3330" max="3330" width="7.25" customWidth="1"/>
    <col min="3331" max="3331" width="6.25" customWidth="1"/>
    <col min="3332" max="3332" width="8.125" customWidth="1"/>
    <col min="3333" max="3333" width="8.375" customWidth="1"/>
    <col min="3334" max="3334" width="11" customWidth="1"/>
    <col min="3335" max="3335" width="8" customWidth="1"/>
    <col min="3336" max="3336" width="5.75" customWidth="1"/>
    <col min="3338" max="3338" width="8.25" customWidth="1"/>
    <col min="3339" max="3339" width="11.625" customWidth="1"/>
    <col min="3340" max="3340" width="7" customWidth="1"/>
    <col min="3341" max="3341" width="7.375" customWidth="1"/>
    <col min="3342" max="3342" width="7.25" customWidth="1"/>
    <col min="3343" max="3343" width="8.125" customWidth="1"/>
    <col min="3344" max="3344" width="7.75" customWidth="1"/>
    <col min="3345" max="3345" width="11.625" customWidth="1"/>
    <col min="3585" max="3585" width="8.375" customWidth="1"/>
    <col min="3586" max="3586" width="7.25" customWidth="1"/>
    <col min="3587" max="3587" width="6.25" customWidth="1"/>
    <col min="3588" max="3588" width="8.125" customWidth="1"/>
    <col min="3589" max="3589" width="8.375" customWidth="1"/>
    <col min="3590" max="3590" width="11" customWidth="1"/>
    <col min="3591" max="3591" width="8" customWidth="1"/>
    <col min="3592" max="3592" width="5.75" customWidth="1"/>
    <col min="3594" max="3594" width="8.25" customWidth="1"/>
    <col min="3595" max="3595" width="11.625" customWidth="1"/>
    <col min="3596" max="3596" width="7" customWidth="1"/>
    <col min="3597" max="3597" width="7.375" customWidth="1"/>
    <col min="3598" max="3598" width="7.25" customWidth="1"/>
    <col min="3599" max="3599" width="8.125" customWidth="1"/>
    <col min="3600" max="3600" width="7.75" customWidth="1"/>
    <col min="3601" max="3601" width="11.625" customWidth="1"/>
    <col min="3841" max="3841" width="8.375" customWidth="1"/>
    <col min="3842" max="3842" width="7.25" customWidth="1"/>
    <col min="3843" max="3843" width="6.25" customWidth="1"/>
    <col min="3844" max="3844" width="8.125" customWidth="1"/>
    <col min="3845" max="3845" width="8.375" customWidth="1"/>
    <col min="3846" max="3846" width="11" customWidth="1"/>
    <col min="3847" max="3847" width="8" customWidth="1"/>
    <col min="3848" max="3848" width="5.75" customWidth="1"/>
    <col min="3850" max="3850" width="8.25" customWidth="1"/>
    <col min="3851" max="3851" width="11.625" customWidth="1"/>
    <col min="3852" max="3852" width="7" customWidth="1"/>
    <col min="3853" max="3853" width="7.375" customWidth="1"/>
    <col min="3854" max="3854" width="7.25" customWidth="1"/>
    <col min="3855" max="3855" width="8.125" customWidth="1"/>
    <col min="3856" max="3856" width="7.75" customWidth="1"/>
    <col min="3857" max="3857" width="11.625" customWidth="1"/>
    <col min="4097" max="4097" width="8.375" customWidth="1"/>
    <col min="4098" max="4098" width="7.25" customWidth="1"/>
    <col min="4099" max="4099" width="6.25" customWidth="1"/>
    <col min="4100" max="4100" width="8.125" customWidth="1"/>
    <col min="4101" max="4101" width="8.375" customWidth="1"/>
    <col min="4102" max="4102" width="11" customWidth="1"/>
    <col min="4103" max="4103" width="8" customWidth="1"/>
    <col min="4104" max="4104" width="5.75" customWidth="1"/>
    <col min="4106" max="4106" width="8.25" customWidth="1"/>
    <col min="4107" max="4107" width="11.625" customWidth="1"/>
    <col min="4108" max="4108" width="7" customWidth="1"/>
    <col min="4109" max="4109" width="7.375" customWidth="1"/>
    <col min="4110" max="4110" width="7.25" customWidth="1"/>
    <col min="4111" max="4111" width="8.125" customWidth="1"/>
    <col min="4112" max="4112" width="7.75" customWidth="1"/>
    <col min="4113" max="4113" width="11.625" customWidth="1"/>
    <col min="4353" max="4353" width="8.375" customWidth="1"/>
    <col min="4354" max="4354" width="7.25" customWidth="1"/>
    <col min="4355" max="4355" width="6.25" customWidth="1"/>
    <col min="4356" max="4356" width="8.125" customWidth="1"/>
    <col min="4357" max="4357" width="8.375" customWidth="1"/>
    <col min="4358" max="4358" width="11" customWidth="1"/>
    <col min="4359" max="4359" width="8" customWidth="1"/>
    <col min="4360" max="4360" width="5.75" customWidth="1"/>
    <col min="4362" max="4362" width="8.25" customWidth="1"/>
    <col min="4363" max="4363" width="11.625" customWidth="1"/>
    <col min="4364" max="4364" width="7" customWidth="1"/>
    <col min="4365" max="4365" width="7.375" customWidth="1"/>
    <col min="4366" max="4366" width="7.25" customWidth="1"/>
    <col min="4367" max="4367" width="8.125" customWidth="1"/>
    <col min="4368" max="4368" width="7.75" customWidth="1"/>
    <col min="4369" max="4369" width="11.625" customWidth="1"/>
    <col min="4609" max="4609" width="8.375" customWidth="1"/>
    <col min="4610" max="4610" width="7.25" customWidth="1"/>
    <col min="4611" max="4611" width="6.25" customWidth="1"/>
    <col min="4612" max="4612" width="8.125" customWidth="1"/>
    <col min="4613" max="4613" width="8.375" customWidth="1"/>
    <col min="4614" max="4614" width="11" customWidth="1"/>
    <col min="4615" max="4615" width="8" customWidth="1"/>
    <col min="4616" max="4616" width="5.75" customWidth="1"/>
    <col min="4618" max="4618" width="8.25" customWidth="1"/>
    <col min="4619" max="4619" width="11.625" customWidth="1"/>
    <col min="4620" max="4620" width="7" customWidth="1"/>
    <col min="4621" max="4621" width="7.375" customWidth="1"/>
    <col min="4622" max="4622" width="7.25" customWidth="1"/>
    <col min="4623" max="4623" width="8.125" customWidth="1"/>
    <col min="4624" max="4624" width="7.75" customWidth="1"/>
    <col min="4625" max="4625" width="11.625" customWidth="1"/>
    <col min="4865" max="4865" width="8.375" customWidth="1"/>
    <col min="4866" max="4866" width="7.25" customWidth="1"/>
    <col min="4867" max="4867" width="6.25" customWidth="1"/>
    <col min="4868" max="4868" width="8.125" customWidth="1"/>
    <col min="4869" max="4869" width="8.375" customWidth="1"/>
    <col min="4870" max="4870" width="11" customWidth="1"/>
    <col min="4871" max="4871" width="8" customWidth="1"/>
    <col min="4872" max="4872" width="5.75" customWidth="1"/>
    <col min="4874" max="4874" width="8.25" customWidth="1"/>
    <col min="4875" max="4875" width="11.625" customWidth="1"/>
    <col min="4876" max="4876" width="7" customWidth="1"/>
    <col min="4877" max="4877" width="7.375" customWidth="1"/>
    <col min="4878" max="4878" width="7.25" customWidth="1"/>
    <col min="4879" max="4879" width="8.125" customWidth="1"/>
    <col min="4880" max="4880" width="7.75" customWidth="1"/>
    <col min="4881" max="4881" width="11.625" customWidth="1"/>
    <col min="5121" max="5121" width="8.375" customWidth="1"/>
    <col min="5122" max="5122" width="7.25" customWidth="1"/>
    <col min="5123" max="5123" width="6.25" customWidth="1"/>
    <col min="5124" max="5124" width="8.125" customWidth="1"/>
    <col min="5125" max="5125" width="8.375" customWidth="1"/>
    <col min="5126" max="5126" width="11" customWidth="1"/>
    <col min="5127" max="5127" width="8" customWidth="1"/>
    <col min="5128" max="5128" width="5.75" customWidth="1"/>
    <col min="5130" max="5130" width="8.25" customWidth="1"/>
    <col min="5131" max="5131" width="11.625" customWidth="1"/>
    <col min="5132" max="5132" width="7" customWidth="1"/>
    <col min="5133" max="5133" width="7.375" customWidth="1"/>
    <col min="5134" max="5134" width="7.25" customWidth="1"/>
    <col min="5135" max="5135" width="8.125" customWidth="1"/>
    <col min="5136" max="5136" width="7.75" customWidth="1"/>
    <col min="5137" max="5137" width="11.625" customWidth="1"/>
    <col min="5377" max="5377" width="8.375" customWidth="1"/>
    <col min="5378" max="5378" width="7.25" customWidth="1"/>
    <col min="5379" max="5379" width="6.25" customWidth="1"/>
    <col min="5380" max="5380" width="8.125" customWidth="1"/>
    <col min="5381" max="5381" width="8.375" customWidth="1"/>
    <col min="5382" max="5382" width="11" customWidth="1"/>
    <col min="5383" max="5383" width="8" customWidth="1"/>
    <col min="5384" max="5384" width="5.75" customWidth="1"/>
    <col min="5386" max="5386" width="8.25" customWidth="1"/>
    <col min="5387" max="5387" width="11.625" customWidth="1"/>
    <col min="5388" max="5388" width="7" customWidth="1"/>
    <col min="5389" max="5389" width="7.375" customWidth="1"/>
    <col min="5390" max="5390" width="7.25" customWidth="1"/>
    <col min="5391" max="5391" width="8.125" customWidth="1"/>
    <col min="5392" max="5392" width="7.75" customWidth="1"/>
    <col min="5393" max="5393" width="11.625" customWidth="1"/>
    <col min="5633" max="5633" width="8.375" customWidth="1"/>
    <col min="5634" max="5634" width="7.25" customWidth="1"/>
    <col min="5635" max="5635" width="6.25" customWidth="1"/>
    <col min="5636" max="5636" width="8.125" customWidth="1"/>
    <col min="5637" max="5637" width="8.375" customWidth="1"/>
    <col min="5638" max="5638" width="11" customWidth="1"/>
    <col min="5639" max="5639" width="8" customWidth="1"/>
    <col min="5640" max="5640" width="5.75" customWidth="1"/>
    <col min="5642" max="5642" width="8.25" customWidth="1"/>
    <col min="5643" max="5643" width="11.625" customWidth="1"/>
    <col min="5644" max="5644" width="7" customWidth="1"/>
    <col min="5645" max="5645" width="7.375" customWidth="1"/>
    <col min="5646" max="5646" width="7.25" customWidth="1"/>
    <col min="5647" max="5647" width="8.125" customWidth="1"/>
    <col min="5648" max="5648" width="7.75" customWidth="1"/>
    <col min="5649" max="5649" width="11.625" customWidth="1"/>
    <col min="5889" max="5889" width="8.375" customWidth="1"/>
    <col min="5890" max="5890" width="7.25" customWidth="1"/>
    <col min="5891" max="5891" width="6.25" customWidth="1"/>
    <col min="5892" max="5892" width="8.125" customWidth="1"/>
    <col min="5893" max="5893" width="8.375" customWidth="1"/>
    <col min="5894" max="5894" width="11" customWidth="1"/>
    <col min="5895" max="5895" width="8" customWidth="1"/>
    <col min="5896" max="5896" width="5.75" customWidth="1"/>
    <col min="5898" max="5898" width="8.25" customWidth="1"/>
    <col min="5899" max="5899" width="11.625" customWidth="1"/>
    <col min="5900" max="5900" width="7" customWidth="1"/>
    <col min="5901" max="5901" width="7.375" customWidth="1"/>
    <col min="5902" max="5902" width="7.25" customWidth="1"/>
    <col min="5903" max="5903" width="8.125" customWidth="1"/>
    <col min="5904" max="5904" width="7.75" customWidth="1"/>
    <col min="5905" max="5905" width="11.625" customWidth="1"/>
    <col min="6145" max="6145" width="8.375" customWidth="1"/>
    <col min="6146" max="6146" width="7.25" customWidth="1"/>
    <col min="6147" max="6147" width="6.25" customWidth="1"/>
    <col min="6148" max="6148" width="8.125" customWidth="1"/>
    <col min="6149" max="6149" width="8.375" customWidth="1"/>
    <col min="6150" max="6150" width="11" customWidth="1"/>
    <col min="6151" max="6151" width="8" customWidth="1"/>
    <col min="6152" max="6152" width="5.75" customWidth="1"/>
    <col min="6154" max="6154" width="8.25" customWidth="1"/>
    <col min="6155" max="6155" width="11.625" customWidth="1"/>
    <col min="6156" max="6156" width="7" customWidth="1"/>
    <col min="6157" max="6157" width="7.375" customWidth="1"/>
    <col min="6158" max="6158" width="7.25" customWidth="1"/>
    <col min="6159" max="6159" width="8.125" customWidth="1"/>
    <col min="6160" max="6160" width="7.75" customWidth="1"/>
    <col min="6161" max="6161" width="11.625" customWidth="1"/>
    <col min="6401" max="6401" width="8.375" customWidth="1"/>
    <col min="6402" max="6402" width="7.25" customWidth="1"/>
    <col min="6403" max="6403" width="6.25" customWidth="1"/>
    <col min="6404" max="6404" width="8.125" customWidth="1"/>
    <col min="6405" max="6405" width="8.375" customWidth="1"/>
    <col min="6406" max="6406" width="11" customWidth="1"/>
    <col min="6407" max="6407" width="8" customWidth="1"/>
    <col min="6408" max="6408" width="5.75" customWidth="1"/>
    <col min="6410" max="6410" width="8.25" customWidth="1"/>
    <col min="6411" max="6411" width="11.625" customWidth="1"/>
    <col min="6412" max="6412" width="7" customWidth="1"/>
    <col min="6413" max="6413" width="7.375" customWidth="1"/>
    <col min="6414" max="6414" width="7.25" customWidth="1"/>
    <col min="6415" max="6415" width="8.125" customWidth="1"/>
    <col min="6416" max="6416" width="7.75" customWidth="1"/>
    <col min="6417" max="6417" width="11.625" customWidth="1"/>
    <col min="6657" max="6657" width="8.375" customWidth="1"/>
    <col min="6658" max="6658" width="7.25" customWidth="1"/>
    <col min="6659" max="6659" width="6.25" customWidth="1"/>
    <col min="6660" max="6660" width="8.125" customWidth="1"/>
    <col min="6661" max="6661" width="8.375" customWidth="1"/>
    <col min="6662" max="6662" width="11" customWidth="1"/>
    <col min="6663" max="6663" width="8" customWidth="1"/>
    <col min="6664" max="6664" width="5.75" customWidth="1"/>
    <col min="6666" max="6666" width="8.25" customWidth="1"/>
    <col min="6667" max="6667" width="11.625" customWidth="1"/>
    <col min="6668" max="6668" width="7" customWidth="1"/>
    <col min="6669" max="6669" width="7.375" customWidth="1"/>
    <col min="6670" max="6670" width="7.25" customWidth="1"/>
    <col min="6671" max="6671" width="8.125" customWidth="1"/>
    <col min="6672" max="6672" width="7.75" customWidth="1"/>
    <col min="6673" max="6673" width="11.625" customWidth="1"/>
    <col min="6913" max="6913" width="8.375" customWidth="1"/>
    <col min="6914" max="6914" width="7.25" customWidth="1"/>
    <col min="6915" max="6915" width="6.25" customWidth="1"/>
    <col min="6916" max="6916" width="8.125" customWidth="1"/>
    <col min="6917" max="6917" width="8.375" customWidth="1"/>
    <col min="6918" max="6918" width="11" customWidth="1"/>
    <col min="6919" max="6919" width="8" customWidth="1"/>
    <col min="6920" max="6920" width="5.75" customWidth="1"/>
    <col min="6922" max="6922" width="8.25" customWidth="1"/>
    <col min="6923" max="6923" width="11.625" customWidth="1"/>
    <col min="6924" max="6924" width="7" customWidth="1"/>
    <col min="6925" max="6925" width="7.375" customWidth="1"/>
    <col min="6926" max="6926" width="7.25" customWidth="1"/>
    <col min="6927" max="6927" width="8.125" customWidth="1"/>
    <col min="6928" max="6928" width="7.75" customWidth="1"/>
    <col min="6929" max="6929" width="11.625" customWidth="1"/>
    <col min="7169" max="7169" width="8.375" customWidth="1"/>
    <col min="7170" max="7170" width="7.25" customWidth="1"/>
    <col min="7171" max="7171" width="6.25" customWidth="1"/>
    <col min="7172" max="7172" width="8.125" customWidth="1"/>
    <col min="7173" max="7173" width="8.375" customWidth="1"/>
    <col min="7174" max="7174" width="11" customWidth="1"/>
    <col min="7175" max="7175" width="8" customWidth="1"/>
    <col min="7176" max="7176" width="5.75" customWidth="1"/>
    <col min="7178" max="7178" width="8.25" customWidth="1"/>
    <col min="7179" max="7179" width="11.625" customWidth="1"/>
    <col min="7180" max="7180" width="7" customWidth="1"/>
    <col min="7181" max="7181" width="7.375" customWidth="1"/>
    <col min="7182" max="7182" width="7.25" customWidth="1"/>
    <col min="7183" max="7183" width="8.125" customWidth="1"/>
    <col min="7184" max="7184" width="7.75" customWidth="1"/>
    <col min="7185" max="7185" width="11.625" customWidth="1"/>
    <col min="7425" max="7425" width="8.375" customWidth="1"/>
    <col min="7426" max="7426" width="7.25" customWidth="1"/>
    <col min="7427" max="7427" width="6.25" customWidth="1"/>
    <col min="7428" max="7428" width="8.125" customWidth="1"/>
    <col min="7429" max="7429" width="8.375" customWidth="1"/>
    <col min="7430" max="7430" width="11" customWidth="1"/>
    <col min="7431" max="7431" width="8" customWidth="1"/>
    <col min="7432" max="7432" width="5.75" customWidth="1"/>
    <col min="7434" max="7434" width="8.25" customWidth="1"/>
    <col min="7435" max="7435" width="11.625" customWidth="1"/>
    <col min="7436" max="7436" width="7" customWidth="1"/>
    <col min="7437" max="7437" width="7.375" customWidth="1"/>
    <col min="7438" max="7438" width="7.25" customWidth="1"/>
    <col min="7439" max="7439" width="8.125" customWidth="1"/>
    <col min="7440" max="7440" width="7.75" customWidth="1"/>
    <col min="7441" max="7441" width="11.625" customWidth="1"/>
    <col min="7681" max="7681" width="8.375" customWidth="1"/>
    <col min="7682" max="7682" width="7.25" customWidth="1"/>
    <col min="7683" max="7683" width="6.25" customWidth="1"/>
    <col min="7684" max="7684" width="8.125" customWidth="1"/>
    <col min="7685" max="7685" width="8.375" customWidth="1"/>
    <col min="7686" max="7686" width="11" customWidth="1"/>
    <col min="7687" max="7687" width="8" customWidth="1"/>
    <col min="7688" max="7688" width="5.75" customWidth="1"/>
    <col min="7690" max="7690" width="8.25" customWidth="1"/>
    <col min="7691" max="7691" width="11.625" customWidth="1"/>
    <col min="7692" max="7692" width="7" customWidth="1"/>
    <col min="7693" max="7693" width="7.375" customWidth="1"/>
    <col min="7694" max="7694" width="7.25" customWidth="1"/>
    <col min="7695" max="7695" width="8.125" customWidth="1"/>
    <col min="7696" max="7696" width="7.75" customWidth="1"/>
    <col min="7697" max="7697" width="11.625" customWidth="1"/>
    <col min="7937" max="7937" width="8.375" customWidth="1"/>
    <col min="7938" max="7938" width="7.25" customWidth="1"/>
    <col min="7939" max="7939" width="6.25" customWidth="1"/>
    <col min="7940" max="7940" width="8.125" customWidth="1"/>
    <col min="7941" max="7941" width="8.375" customWidth="1"/>
    <col min="7942" max="7942" width="11" customWidth="1"/>
    <col min="7943" max="7943" width="8" customWidth="1"/>
    <col min="7944" max="7944" width="5.75" customWidth="1"/>
    <col min="7946" max="7946" width="8.25" customWidth="1"/>
    <col min="7947" max="7947" width="11.625" customWidth="1"/>
    <col min="7948" max="7948" width="7" customWidth="1"/>
    <col min="7949" max="7949" width="7.375" customWidth="1"/>
    <col min="7950" max="7950" width="7.25" customWidth="1"/>
    <col min="7951" max="7951" width="8.125" customWidth="1"/>
    <col min="7952" max="7952" width="7.75" customWidth="1"/>
    <col min="7953" max="7953" width="11.625" customWidth="1"/>
    <col min="8193" max="8193" width="8.375" customWidth="1"/>
    <col min="8194" max="8194" width="7.25" customWidth="1"/>
    <col min="8195" max="8195" width="6.25" customWidth="1"/>
    <col min="8196" max="8196" width="8.125" customWidth="1"/>
    <col min="8197" max="8197" width="8.375" customWidth="1"/>
    <col min="8198" max="8198" width="11" customWidth="1"/>
    <col min="8199" max="8199" width="8" customWidth="1"/>
    <col min="8200" max="8200" width="5.75" customWidth="1"/>
    <col min="8202" max="8202" width="8.25" customWidth="1"/>
    <col min="8203" max="8203" width="11.625" customWidth="1"/>
    <col min="8204" max="8204" width="7" customWidth="1"/>
    <col min="8205" max="8205" width="7.375" customWidth="1"/>
    <col min="8206" max="8206" width="7.25" customWidth="1"/>
    <col min="8207" max="8207" width="8.125" customWidth="1"/>
    <col min="8208" max="8208" width="7.75" customWidth="1"/>
    <col min="8209" max="8209" width="11.625" customWidth="1"/>
    <col min="8449" max="8449" width="8.375" customWidth="1"/>
    <col min="8450" max="8450" width="7.25" customWidth="1"/>
    <col min="8451" max="8451" width="6.25" customWidth="1"/>
    <col min="8452" max="8452" width="8.125" customWidth="1"/>
    <col min="8453" max="8453" width="8.375" customWidth="1"/>
    <col min="8454" max="8454" width="11" customWidth="1"/>
    <col min="8455" max="8455" width="8" customWidth="1"/>
    <col min="8456" max="8456" width="5.75" customWidth="1"/>
    <col min="8458" max="8458" width="8.25" customWidth="1"/>
    <col min="8459" max="8459" width="11.625" customWidth="1"/>
    <col min="8460" max="8460" width="7" customWidth="1"/>
    <col min="8461" max="8461" width="7.375" customWidth="1"/>
    <col min="8462" max="8462" width="7.25" customWidth="1"/>
    <col min="8463" max="8463" width="8.125" customWidth="1"/>
    <col min="8464" max="8464" width="7.75" customWidth="1"/>
    <col min="8465" max="8465" width="11.625" customWidth="1"/>
    <col min="8705" max="8705" width="8.375" customWidth="1"/>
    <col min="8706" max="8706" width="7.25" customWidth="1"/>
    <col min="8707" max="8707" width="6.25" customWidth="1"/>
    <col min="8708" max="8708" width="8.125" customWidth="1"/>
    <col min="8709" max="8709" width="8.375" customWidth="1"/>
    <col min="8710" max="8710" width="11" customWidth="1"/>
    <col min="8711" max="8711" width="8" customWidth="1"/>
    <col min="8712" max="8712" width="5.75" customWidth="1"/>
    <col min="8714" max="8714" width="8.25" customWidth="1"/>
    <col min="8715" max="8715" width="11.625" customWidth="1"/>
    <col min="8716" max="8716" width="7" customWidth="1"/>
    <col min="8717" max="8717" width="7.375" customWidth="1"/>
    <col min="8718" max="8718" width="7.25" customWidth="1"/>
    <col min="8719" max="8719" width="8.125" customWidth="1"/>
    <col min="8720" max="8720" width="7.75" customWidth="1"/>
    <col min="8721" max="8721" width="11.625" customWidth="1"/>
    <col min="8961" max="8961" width="8.375" customWidth="1"/>
    <col min="8962" max="8962" width="7.25" customWidth="1"/>
    <col min="8963" max="8963" width="6.25" customWidth="1"/>
    <col min="8964" max="8964" width="8.125" customWidth="1"/>
    <col min="8965" max="8965" width="8.375" customWidth="1"/>
    <col min="8966" max="8966" width="11" customWidth="1"/>
    <col min="8967" max="8967" width="8" customWidth="1"/>
    <col min="8968" max="8968" width="5.75" customWidth="1"/>
    <col min="8970" max="8970" width="8.25" customWidth="1"/>
    <col min="8971" max="8971" width="11.625" customWidth="1"/>
    <col min="8972" max="8972" width="7" customWidth="1"/>
    <col min="8973" max="8973" width="7.375" customWidth="1"/>
    <col min="8974" max="8974" width="7.25" customWidth="1"/>
    <col min="8975" max="8975" width="8.125" customWidth="1"/>
    <col min="8976" max="8976" width="7.75" customWidth="1"/>
    <col min="8977" max="8977" width="11.625" customWidth="1"/>
    <col min="9217" max="9217" width="8.375" customWidth="1"/>
    <col min="9218" max="9218" width="7.25" customWidth="1"/>
    <col min="9219" max="9219" width="6.25" customWidth="1"/>
    <col min="9220" max="9220" width="8.125" customWidth="1"/>
    <col min="9221" max="9221" width="8.375" customWidth="1"/>
    <col min="9222" max="9222" width="11" customWidth="1"/>
    <col min="9223" max="9223" width="8" customWidth="1"/>
    <col min="9224" max="9224" width="5.75" customWidth="1"/>
    <col min="9226" max="9226" width="8.25" customWidth="1"/>
    <col min="9227" max="9227" width="11.625" customWidth="1"/>
    <col min="9228" max="9228" width="7" customWidth="1"/>
    <col min="9229" max="9229" width="7.375" customWidth="1"/>
    <col min="9230" max="9230" width="7.25" customWidth="1"/>
    <col min="9231" max="9231" width="8.125" customWidth="1"/>
    <col min="9232" max="9232" width="7.75" customWidth="1"/>
    <col min="9233" max="9233" width="11.625" customWidth="1"/>
    <col min="9473" max="9473" width="8.375" customWidth="1"/>
    <col min="9474" max="9474" width="7.25" customWidth="1"/>
    <col min="9475" max="9475" width="6.25" customWidth="1"/>
    <col min="9476" max="9476" width="8.125" customWidth="1"/>
    <col min="9477" max="9477" width="8.375" customWidth="1"/>
    <col min="9478" max="9478" width="11" customWidth="1"/>
    <col min="9479" max="9479" width="8" customWidth="1"/>
    <col min="9480" max="9480" width="5.75" customWidth="1"/>
    <col min="9482" max="9482" width="8.25" customWidth="1"/>
    <col min="9483" max="9483" width="11.625" customWidth="1"/>
    <col min="9484" max="9484" width="7" customWidth="1"/>
    <col min="9485" max="9485" width="7.375" customWidth="1"/>
    <col min="9486" max="9486" width="7.25" customWidth="1"/>
    <col min="9487" max="9487" width="8.125" customWidth="1"/>
    <col min="9488" max="9488" width="7.75" customWidth="1"/>
    <col min="9489" max="9489" width="11.625" customWidth="1"/>
    <col min="9729" max="9729" width="8.375" customWidth="1"/>
    <col min="9730" max="9730" width="7.25" customWidth="1"/>
    <col min="9731" max="9731" width="6.25" customWidth="1"/>
    <col min="9732" max="9732" width="8.125" customWidth="1"/>
    <col min="9733" max="9733" width="8.375" customWidth="1"/>
    <col min="9734" max="9734" width="11" customWidth="1"/>
    <col min="9735" max="9735" width="8" customWidth="1"/>
    <col min="9736" max="9736" width="5.75" customWidth="1"/>
    <col min="9738" max="9738" width="8.25" customWidth="1"/>
    <col min="9739" max="9739" width="11.625" customWidth="1"/>
    <col min="9740" max="9740" width="7" customWidth="1"/>
    <col min="9741" max="9741" width="7.375" customWidth="1"/>
    <col min="9742" max="9742" width="7.25" customWidth="1"/>
    <col min="9743" max="9743" width="8.125" customWidth="1"/>
    <col min="9744" max="9744" width="7.75" customWidth="1"/>
    <col min="9745" max="9745" width="11.625" customWidth="1"/>
    <col min="9985" max="9985" width="8.375" customWidth="1"/>
    <col min="9986" max="9986" width="7.25" customWidth="1"/>
    <col min="9987" max="9987" width="6.25" customWidth="1"/>
    <col min="9988" max="9988" width="8.125" customWidth="1"/>
    <col min="9989" max="9989" width="8.375" customWidth="1"/>
    <col min="9990" max="9990" width="11" customWidth="1"/>
    <col min="9991" max="9991" width="8" customWidth="1"/>
    <col min="9992" max="9992" width="5.75" customWidth="1"/>
    <col min="9994" max="9994" width="8.25" customWidth="1"/>
    <col min="9995" max="9995" width="11.625" customWidth="1"/>
    <col min="9996" max="9996" width="7" customWidth="1"/>
    <col min="9997" max="9997" width="7.375" customWidth="1"/>
    <col min="9998" max="9998" width="7.25" customWidth="1"/>
    <col min="9999" max="9999" width="8.125" customWidth="1"/>
    <col min="10000" max="10000" width="7.75" customWidth="1"/>
    <col min="10001" max="10001" width="11.625" customWidth="1"/>
    <col min="10241" max="10241" width="8.375" customWidth="1"/>
    <col min="10242" max="10242" width="7.25" customWidth="1"/>
    <col min="10243" max="10243" width="6.25" customWidth="1"/>
    <col min="10244" max="10244" width="8.125" customWidth="1"/>
    <col min="10245" max="10245" width="8.375" customWidth="1"/>
    <col min="10246" max="10246" width="11" customWidth="1"/>
    <col min="10247" max="10247" width="8" customWidth="1"/>
    <col min="10248" max="10248" width="5.75" customWidth="1"/>
    <col min="10250" max="10250" width="8.25" customWidth="1"/>
    <col min="10251" max="10251" width="11.625" customWidth="1"/>
    <col min="10252" max="10252" width="7" customWidth="1"/>
    <col min="10253" max="10253" width="7.375" customWidth="1"/>
    <col min="10254" max="10254" width="7.25" customWidth="1"/>
    <col min="10255" max="10255" width="8.125" customWidth="1"/>
    <col min="10256" max="10256" width="7.75" customWidth="1"/>
    <col min="10257" max="10257" width="11.625" customWidth="1"/>
    <col min="10497" max="10497" width="8.375" customWidth="1"/>
    <col min="10498" max="10498" width="7.25" customWidth="1"/>
    <col min="10499" max="10499" width="6.25" customWidth="1"/>
    <col min="10500" max="10500" width="8.125" customWidth="1"/>
    <col min="10501" max="10501" width="8.375" customWidth="1"/>
    <col min="10502" max="10502" width="11" customWidth="1"/>
    <col min="10503" max="10503" width="8" customWidth="1"/>
    <col min="10504" max="10504" width="5.75" customWidth="1"/>
    <col min="10506" max="10506" width="8.25" customWidth="1"/>
    <col min="10507" max="10507" width="11.625" customWidth="1"/>
    <col min="10508" max="10508" width="7" customWidth="1"/>
    <col min="10509" max="10509" width="7.375" customWidth="1"/>
    <col min="10510" max="10510" width="7.25" customWidth="1"/>
    <col min="10511" max="10511" width="8.125" customWidth="1"/>
    <col min="10512" max="10512" width="7.75" customWidth="1"/>
    <col min="10513" max="10513" width="11.625" customWidth="1"/>
    <col min="10753" max="10753" width="8.375" customWidth="1"/>
    <col min="10754" max="10754" width="7.25" customWidth="1"/>
    <col min="10755" max="10755" width="6.25" customWidth="1"/>
    <col min="10756" max="10756" width="8.125" customWidth="1"/>
    <col min="10757" max="10757" width="8.375" customWidth="1"/>
    <col min="10758" max="10758" width="11" customWidth="1"/>
    <col min="10759" max="10759" width="8" customWidth="1"/>
    <col min="10760" max="10760" width="5.75" customWidth="1"/>
    <col min="10762" max="10762" width="8.25" customWidth="1"/>
    <col min="10763" max="10763" width="11.625" customWidth="1"/>
    <col min="10764" max="10764" width="7" customWidth="1"/>
    <col min="10765" max="10765" width="7.375" customWidth="1"/>
    <col min="10766" max="10766" width="7.25" customWidth="1"/>
    <col min="10767" max="10767" width="8.125" customWidth="1"/>
    <col min="10768" max="10768" width="7.75" customWidth="1"/>
    <col min="10769" max="10769" width="11.625" customWidth="1"/>
    <col min="11009" max="11009" width="8.375" customWidth="1"/>
    <col min="11010" max="11010" width="7.25" customWidth="1"/>
    <col min="11011" max="11011" width="6.25" customWidth="1"/>
    <col min="11012" max="11012" width="8.125" customWidth="1"/>
    <col min="11013" max="11013" width="8.375" customWidth="1"/>
    <col min="11014" max="11014" width="11" customWidth="1"/>
    <col min="11015" max="11015" width="8" customWidth="1"/>
    <col min="11016" max="11016" width="5.75" customWidth="1"/>
    <col min="11018" max="11018" width="8.25" customWidth="1"/>
    <col min="11019" max="11019" width="11.625" customWidth="1"/>
    <col min="11020" max="11020" width="7" customWidth="1"/>
    <col min="11021" max="11021" width="7.375" customWidth="1"/>
    <col min="11022" max="11022" width="7.25" customWidth="1"/>
    <col min="11023" max="11023" width="8.125" customWidth="1"/>
    <col min="11024" max="11024" width="7.75" customWidth="1"/>
    <col min="11025" max="11025" width="11.625" customWidth="1"/>
    <col min="11265" max="11265" width="8.375" customWidth="1"/>
    <col min="11266" max="11266" width="7.25" customWidth="1"/>
    <col min="11267" max="11267" width="6.25" customWidth="1"/>
    <col min="11268" max="11268" width="8.125" customWidth="1"/>
    <col min="11269" max="11269" width="8.375" customWidth="1"/>
    <col min="11270" max="11270" width="11" customWidth="1"/>
    <col min="11271" max="11271" width="8" customWidth="1"/>
    <col min="11272" max="11272" width="5.75" customWidth="1"/>
    <col min="11274" max="11274" width="8.25" customWidth="1"/>
    <col min="11275" max="11275" width="11.625" customWidth="1"/>
    <col min="11276" max="11276" width="7" customWidth="1"/>
    <col min="11277" max="11277" width="7.375" customWidth="1"/>
    <col min="11278" max="11278" width="7.25" customWidth="1"/>
    <col min="11279" max="11279" width="8.125" customWidth="1"/>
    <col min="11280" max="11280" width="7.75" customWidth="1"/>
    <col min="11281" max="11281" width="11.625" customWidth="1"/>
    <col min="11521" max="11521" width="8.375" customWidth="1"/>
    <col min="11522" max="11522" width="7.25" customWidth="1"/>
    <col min="11523" max="11523" width="6.25" customWidth="1"/>
    <col min="11524" max="11524" width="8.125" customWidth="1"/>
    <col min="11525" max="11525" width="8.375" customWidth="1"/>
    <col min="11526" max="11526" width="11" customWidth="1"/>
    <col min="11527" max="11527" width="8" customWidth="1"/>
    <col min="11528" max="11528" width="5.75" customWidth="1"/>
    <col min="11530" max="11530" width="8.25" customWidth="1"/>
    <col min="11531" max="11531" width="11.625" customWidth="1"/>
    <col min="11532" max="11532" width="7" customWidth="1"/>
    <col min="11533" max="11533" width="7.375" customWidth="1"/>
    <col min="11534" max="11534" width="7.25" customWidth="1"/>
    <col min="11535" max="11535" width="8.125" customWidth="1"/>
    <col min="11536" max="11536" width="7.75" customWidth="1"/>
    <col min="11537" max="11537" width="11.625" customWidth="1"/>
    <col min="11777" max="11777" width="8.375" customWidth="1"/>
    <col min="11778" max="11778" width="7.25" customWidth="1"/>
    <col min="11779" max="11779" width="6.25" customWidth="1"/>
    <col min="11780" max="11780" width="8.125" customWidth="1"/>
    <col min="11781" max="11781" width="8.375" customWidth="1"/>
    <col min="11782" max="11782" width="11" customWidth="1"/>
    <col min="11783" max="11783" width="8" customWidth="1"/>
    <col min="11784" max="11784" width="5.75" customWidth="1"/>
    <col min="11786" max="11786" width="8.25" customWidth="1"/>
    <col min="11787" max="11787" width="11.625" customWidth="1"/>
    <col min="11788" max="11788" width="7" customWidth="1"/>
    <col min="11789" max="11789" width="7.375" customWidth="1"/>
    <col min="11790" max="11790" width="7.25" customWidth="1"/>
    <col min="11791" max="11791" width="8.125" customWidth="1"/>
    <col min="11792" max="11792" width="7.75" customWidth="1"/>
    <col min="11793" max="11793" width="11.625" customWidth="1"/>
    <col min="12033" max="12033" width="8.375" customWidth="1"/>
    <col min="12034" max="12034" width="7.25" customWidth="1"/>
    <col min="12035" max="12035" width="6.25" customWidth="1"/>
    <col min="12036" max="12036" width="8.125" customWidth="1"/>
    <col min="12037" max="12037" width="8.375" customWidth="1"/>
    <col min="12038" max="12038" width="11" customWidth="1"/>
    <col min="12039" max="12039" width="8" customWidth="1"/>
    <col min="12040" max="12040" width="5.75" customWidth="1"/>
    <col min="12042" max="12042" width="8.25" customWidth="1"/>
    <col min="12043" max="12043" width="11.625" customWidth="1"/>
    <col min="12044" max="12044" width="7" customWidth="1"/>
    <col min="12045" max="12045" width="7.375" customWidth="1"/>
    <col min="12046" max="12046" width="7.25" customWidth="1"/>
    <col min="12047" max="12047" width="8.125" customWidth="1"/>
    <col min="12048" max="12048" width="7.75" customWidth="1"/>
    <col min="12049" max="12049" width="11.625" customWidth="1"/>
    <col min="12289" max="12289" width="8.375" customWidth="1"/>
    <col min="12290" max="12290" width="7.25" customWidth="1"/>
    <col min="12291" max="12291" width="6.25" customWidth="1"/>
    <col min="12292" max="12292" width="8.125" customWidth="1"/>
    <col min="12293" max="12293" width="8.375" customWidth="1"/>
    <col min="12294" max="12294" width="11" customWidth="1"/>
    <col min="12295" max="12295" width="8" customWidth="1"/>
    <col min="12296" max="12296" width="5.75" customWidth="1"/>
    <col min="12298" max="12298" width="8.25" customWidth="1"/>
    <col min="12299" max="12299" width="11.625" customWidth="1"/>
    <col min="12300" max="12300" width="7" customWidth="1"/>
    <col min="12301" max="12301" width="7.375" customWidth="1"/>
    <col min="12302" max="12302" width="7.25" customWidth="1"/>
    <col min="12303" max="12303" width="8.125" customWidth="1"/>
    <col min="12304" max="12304" width="7.75" customWidth="1"/>
    <col min="12305" max="12305" width="11.625" customWidth="1"/>
    <col min="12545" max="12545" width="8.375" customWidth="1"/>
    <col min="12546" max="12546" width="7.25" customWidth="1"/>
    <col min="12547" max="12547" width="6.25" customWidth="1"/>
    <col min="12548" max="12548" width="8.125" customWidth="1"/>
    <col min="12549" max="12549" width="8.375" customWidth="1"/>
    <col min="12550" max="12550" width="11" customWidth="1"/>
    <col min="12551" max="12551" width="8" customWidth="1"/>
    <col min="12552" max="12552" width="5.75" customWidth="1"/>
    <col min="12554" max="12554" width="8.25" customWidth="1"/>
    <col min="12555" max="12555" width="11.625" customWidth="1"/>
    <col min="12556" max="12556" width="7" customWidth="1"/>
    <col min="12557" max="12557" width="7.375" customWidth="1"/>
    <col min="12558" max="12558" width="7.25" customWidth="1"/>
    <col min="12559" max="12559" width="8.125" customWidth="1"/>
    <col min="12560" max="12560" width="7.75" customWidth="1"/>
    <col min="12561" max="12561" width="11.625" customWidth="1"/>
    <col min="12801" max="12801" width="8.375" customWidth="1"/>
    <col min="12802" max="12802" width="7.25" customWidth="1"/>
    <col min="12803" max="12803" width="6.25" customWidth="1"/>
    <col min="12804" max="12804" width="8.125" customWidth="1"/>
    <col min="12805" max="12805" width="8.375" customWidth="1"/>
    <col min="12806" max="12806" width="11" customWidth="1"/>
    <col min="12807" max="12807" width="8" customWidth="1"/>
    <col min="12808" max="12808" width="5.75" customWidth="1"/>
    <col min="12810" max="12810" width="8.25" customWidth="1"/>
    <col min="12811" max="12811" width="11.625" customWidth="1"/>
    <col min="12812" max="12812" width="7" customWidth="1"/>
    <col min="12813" max="12813" width="7.375" customWidth="1"/>
    <col min="12814" max="12814" width="7.25" customWidth="1"/>
    <col min="12815" max="12815" width="8.125" customWidth="1"/>
    <col min="12816" max="12816" width="7.75" customWidth="1"/>
    <col min="12817" max="12817" width="11.625" customWidth="1"/>
    <col min="13057" max="13057" width="8.375" customWidth="1"/>
    <col min="13058" max="13058" width="7.25" customWidth="1"/>
    <col min="13059" max="13059" width="6.25" customWidth="1"/>
    <col min="13060" max="13060" width="8.125" customWidth="1"/>
    <col min="13061" max="13061" width="8.375" customWidth="1"/>
    <col min="13062" max="13062" width="11" customWidth="1"/>
    <col min="13063" max="13063" width="8" customWidth="1"/>
    <col min="13064" max="13064" width="5.75" customWidth="1"/>
    <col min="13066" max="13066" width="8.25" customWidth="1"/>
    <col min="13067" max="13067" width="11.625" customWidth="1"/>
    <col min="13068" max="13068" width="7" customWidth="1"/>
    <col min="13069" max="13069" width="7.375" customWidth="1"/>
    <col min="13070" max="13070" width="7.25" customWidth="1"/>
    <col min="13071" max="13071" width="8.125" customWidth="1"/>
    <col min="13072" max="13072" width="7.75" customWidth="1"/>
    <col min="13073" max="13073" width="11.625" customWidth="1"/>
    <col min="13313" max="13313" width="8.375" customWidth="1"/>
    <col min="13314" max="13314" width="7.25" customWidth="1"/>
    <col min="13315" max="13315" width="6.25" customWidth="1"/>
    <col min="13316" max="13316" width="8.125" customWidth="1"/>
    <col min="13317" max="13317" width="8.375" customWidth="1"/>
    <col min="13318" max="13318" width="11" customWidth="1"/>
    <col min="13319" max="13319" width="8" customWidth="1"/>
    <col min="13320" max="13320" width="5.75" customWidth="1"/>
    <col min="13322" max="13322" width="8.25" customWidth="1"/>
    <col min="13323" max="13323" width="11.625" customWidth="1"/>
    <col min="13324" max="13324" width="7" customWidth="1"/>
    <col min="13325" max="13325" width="7.375" customWidth="1"/>
    <col min="13326" max="13326" width="7.25" customWidth="1"/>
    <col min="13327" max="13327" width="8.125" customWidth="1"/>
    <col min="13328" max="13328" width="7.75" customWidth="1"/>
    <col min="13329" max="13329" width="11.625" customWidth="1"/>
    <col min="13569" max="13569" width="8.375" customWidth="1"/>
    <col min="13570" max="13570" width="7.25" customWidth="1"/>
    <col min="13571" max="13571" width="6.25" customWidth="1"/>
    <col min="13572" max="13572" width="8.125" customWidth="1"/>
    <col min="13573" max="13573" width="8.375" customWidth="1"/>
    <col min="13574" max="13574" width="11" customWidth="1"/>
    <col min="13575" max="13575" width="8" customWidth="1"/>
    <col min="13576" max="13576" width="5.75" customWidth="1"/>
    <col min="13578" max="13578" width="8.25" customWidth="1"/>
    <col min="13579" max="13579" width="11.625" customWidth="1"/>
    <col min="13580" max="13580" width="7" customWidth="1"/>
    <col min="13581" max="13581" width="7.375" customWidth="1"/>
    <col min="13582" max="13582" width="7.25" customWidth="1"/>
    <col min="13583" max="13583" width="8.125" customWidth="1"/>
    <col min="13584" max="13584" width="7.75" customWidth="1"/>
    <col min="13585" max="13585" width="11.625" customWidth="1"/>
    <col min="13825" max="13825" width="8.375" customWidth="1"/>
    <col min="13826" max="13826" width="7.25" customWidth="1"/>
    <col min="13827" max="13827" width="6.25" customWidth="1"/>
    <col min="13828" max="13828" width="8.125" customWidth="1"/>
    <col min="13829" max="13829" width="8.375" customWidth="1"/>
    <col min="13830" max="13830" width="11" customWidth="1"/>
    <col min="13831" max="13831" width="8" customWidth="1"/>
    <col min="13832" max="13832" width="5.75" customWidth="1"/>
    <col min="13834" max="13834" width="8.25" customWidth="1"/>
    <col min="13835" max="13835" width="11.625" customWidth="1"/>
    <col min="13836" max="13836" width="7" customWidth="1"/>
    <col min="13837" max="13837" width="7.375" customWidth="1"/>
    <col min="13838" max="13838" width="7.25" customWidth="1"/>
    <col min="13839" max="13839" width="8.125" customWidth="1"/>
    <col min="13840" max="13840" width="7.75" customWidth="1"/>
    <col min="13841" max="13841" width="11.625" customWidth="1"/>
    <col min="14081" max="14081" width="8.375" customWidth="1"/>
    <col min="14082" max="14082" width="7.25" customWidth="1"/>
    <col min="14083" max="14083" width="6.25" customWidth="1"/>
    <col min="14084" max="14084" width="8.125" customWidth="1"/>
    <col min="14085" max="14085" width="8.375" customWidth="1"/>
    <col min="14086" max="14086" width="11" customWidth="1"/>
    <col min="14087" max="14087" width="8" customWidth="1"/>
    <col min="14088" max="14088" width="5.75" customWidth="1"/>
    <col min="14090" max="14090" width="8.25" customWidth="1"/>
    <col min="14091" max="14091" width="11.625" customWidth="1"/>
    <col min="14092" max="14092" width="7" customWidth="1"/>
    <col min="14093" max="14093" width="7.375" customWidth="1"/>
    <col min="14094" max="14094" width="7.25" customWidth="1"/>
    <col min="14095" max="14095" width="8.125" customWidth="1"/>
    <col min="14096" max="14096" width="7.75" customWidth="1"/>
    <col min="14097" max="14097" width="11.625" customWidth="1"/>
    <col min="14337" max="14337" width="8.375" customWidth="1"/>
    <col min="14338" max="14338" width="7.25" customWidth="1"/>
    <col min="14339" max="14339" width="6.25" customWidth="1"/>
    <col min="14340" max="14340" width="8.125" customWidth="1"/>
    <col min="14341" max="14341" width="8.375" customWidth="1"/>
    <col min="14342" max="14342" width="11" customWidth="1"/>
    <col min="14343" max="14343" width="8" customWidth="1"/>
    <col min="14344" max="14344" width="5.75" customWidth="1"/>
    <col min="14346" max="14346" width="8.25" customWidth="1"/>
    <col min="14347" max="14347" width="11.625" customWidth="1"/>
    <col min="14348" max="14348" width="7" customWidth="1"/>
    <col min="14349" max="14349" width="7.375" customWidth="1"/>
    <col min="14350" max="14350" width="7.25" customWidth="1"/>
    <col min="14351" max="14351" width="8.125" customWidth="1"/>
    <col min="14352" max="14352" width="7.75" customWidth="1"/>
    <col min="14353" max="14353" width="11.625" customWidth="1"/>
    <col min="14593" max="14593" width="8.375" customWidth="1"/>
    <col min="14594" max="14594" width="7.25" customWidth="1"/>
    <col min="14595" max="14595" width="6.25" customWidth="1"/>
    <col min="14596" max="14596" width="8.125" customWidth="1"/>
    <col min="14597" max="14597" width="8.375" customWidth="1"/>
    <col min="14598" max="14598" width="11" customWidth="1"/>
    <col min="14599" max="14599" width="8" customWidth="1"/>
    <col min="14600" max="14600" width="5.75" customWidth="1"/>
    <col min="14602" max="14602" width="8.25" customWidth="1"/>
    <col min="14603" max="14603" width="11.625" customWidth="1"/>
    <col min="14604" max="14604" width="7" customWidth="1"/>
    <col min="14605" max="14605" width="7.375" customWidth="1"/>
    <col min="14606" max="14606" width="7.25" customWidth="1"/>
    <col min="14607" max="14607" width="8.125" customWidth="1"/>
    <col min="14608" max="14608" width="7.75" customWidth="1"/>
    <col min="14609" max="14609" width="11.625" customWidth="1"/>
    <col min="14849" max="14849" width="8.375" customWidth="1"/>
    <col min="14850" max="14850" width="7.25" customWidth="1"/>
    <col min="14851" max="14851" width="6.25" customWidth="1"/>
    <col min="14852" max="14852" width="8.125" customWidth="1"/>
    <col min="14853" max="14853" width="8.375" customWidth="1"/>
    <col min="14854" max="14854" width="11" customWidth="1"/>
    <col min="14855" max="14855" width="8" customWidth="1"/>
    <col min="14856" max="14856" width="5.75" customWidth="1"/>
    <col min="14858" max="14858" width="8.25" customWidth="1"/>
    <col min="14859" max="14859" width="11.625" customWidth="1"/>
    <col min="14860" max="14860" width="7" customWidth="1"/>
    <col min="14861" max="14861" width="7.375" customWidth="1"/>
    <col min="14862" max="14862" width="7.25" customWidth="1"/>
    <col min="14863" max="14863" width="8.125" customWidth="1"/>
    <col min="14864" max="14864" width="7.75" customWidth="1"/>
    <col min="14865" max="14865" width="11.625" customWidth="1"/>
    <col min="15105" max="15105" width="8.375" customWidth="1"/>
    <col min="15106" max="15106" width="7.25" customWidth="1"/>
    <col min="15107" max="15107" width="6.25" customWidth="1"/>
    <col min="15108" max="15108" width="8.125" customWidth="1"/>
    <col min="15109" max="15109" width="8.375" customWidth="1"/>
    <col min="15110" max="15110" width="11" customWidth="1"/>
    <col min="15111" max="15111" width="8" customWidth="1"/>
    <col min="15112" max="15112" width="5.75" customWidth="1"/>
    <col min="15114" max="15114" width="8.25" customWidth="1"/>
    <col min="15115" max="15115" width="11.625" customWidth="1"/>
    <col min="15116" max="15116" width="7" customWidth="1"/>
    <col min="15117" max="15117" width="7.375" customWidth="1"/>
    <col min="15118" max="15118" width="7.25" customWidth="1"/>
    <col min="15119" max="15119" width="8.125" customWidth="1"/>
    <col min="15120" max="15120" width="7.75" customWidth="1"/>
    <col min="15121" max="15121" width="11.625" customWidth="1"/>
    <col min="15361" max="15361" width="8.375" customWidth="1"/>
    <col min="15362" max="15362" width="7.25" customWidth="1"/>
    <col min="15363" max="15363" width="6.25" customWidth="1"/>
    <col min="15364" max="15364" width="8.125" customWidth="1"/>
    <col min="15365" max="15365" width="8.375" customWidth="1"/>
    <col min="15366" max="15366" width="11" customWidth="1"/>
    <col min="15367" max="15367" width="8" customWidth="1"/>
    <col min="15368" max="15368" width="5.75" customWidth="1"/>
    <col min="15370" max="15370" width="8.25" customWidth="1"/>
    <col min="15371" max="15371" width="11.625" customWidth="1"/>
    <col min="15372" max="15372" width="7" customWidth="1"/>
    <col min="15373" max="15373" width="7.375" customWidth="1"/>
    <col min="15374" max="15374" width="7.25" customWidth="1"/>
    <col min="15375" max="15375" width="8.125" customWidth="1"/>
    <col min="15376" max="15376" width="7.75" customWidth="1"/>
    <col min="15377" max="15377" width="11.625" customWidth="1"/>
    <col min="15617" max="15617" width="8.375" customWidth="1"/>
    <col min="15618" max="15618" width="7.25" customWidth="1"/>
    <col min="15619" max="15619" width="6.25" customWidth="1"/>
    <col min="15620" max="15620" width="8.125" customWidth="1"/>
    <col min="15621" max="15621" width="8.375" customWidth="1"/>
    <col min="15622" max="15622" width="11" customWidth="1"/>
    <col min="15623" max="15623" width="8" customWidth="1"/>
    <col min="15624" max="15624" width="5.75" customWidth="1"/>
    <col min="15626" max="15626" width="8.25" customWidth="1"/>
    <col min="15627" max="15627" width="11.625" customWidth="1"/>
    <col min="15628" max="15628" width="7" customWidth="1"/>
    <col min="15629" max="15629" width="7.375" customWidth="1"/>
    <col min="15630" max="15630" width="7.25" customWidth="1"/>
    <col min="15631" max="15631" width="8.125" customWidth="1"/>
    <col min="15632" max="15632" width="7.75" customWidth="1"/>
    <col min="15633" max="15633" width="11.625" customWidth="1"/>
    <col min="15873" max="15873" width="8.375" customWidth="1"/>
    <col min="15874" max="15874" width="7.25" customWidth="1"/>
    <col min="15875" max="15875" width="6.25" customWidth="1"/>
    <col min="15876" max="15876" width="8.125" customWidth="1"/>
    <col min="15877" max="15877" width="8.375" customWidth="1"/>
    <col min="15878" max="15878" width="11" customWidth="1"/>
    <col min="15879" max="15879" width="8" customWidth="1"/>
    <col min="15880" max="15880" width="5.75" customWidth="1"/>
    <col min="15882" max="15882" width="8.25" customWidth="1"/>
    <col min="15883" max="15883" width="11.625" customWidth="1"/>
    <col min="15884" max="15884" width="7" customWidth="1"/>
    <col min="15885" max="15885" width="7.375" customWidth="1"/>
    <col min="15886" max="15886" width="7.25" customWidth="1"/>
    <col min="15887" max="15887" width="8.125" customWidth="1"/>
    <col min="15888" max="15888" width="7.75" customWidth="1"/>
    <col min="15889" max="15889" width="11.625" customWidth="1"/>
    <col min="16129" max="16129" width="8.375" customWidth="1"/>
    <col min="16130" max="16130" width="7.25" customWidth="1"/>
    <col min="16131" max="16131" width="6.25" customWidth="1"/>
    <col min="16132" max="16132" width="8.125" customWidth="1"/>
    <col min="16133" max="16133" width="8.375" customWidth="1"/>
    <col min="16134" max="16134" width="11" customWidth="1"/>
    <col min="16135" max="16135" width="8" customWidth="1"/>
    <col min="16136" max="16136" width="5.75" customWidth="1"/>
    <col min="16138" max="16138" width="8.25" customWidth="1"/>
    <col min="16139" max="16139" width="11.625" customWidth="1"/>
    <col min="16140" max="16140" width="7" customWidth="1"/>
    <col min="16141" max="16141" width="7.375" customWidth="1"/>
    <col min="16142" max="16142" width="7.25" customWidth="1"/>
    <col min="16143" max="16143" width="8.125" customWidth="1"/>
    <col min="16144" max="16144" width="7.75" customWidth="1"/>
    <col min="16145" max="16145" width="11.625" customWidth="1"/>
  </cols>
  <sheetData>
    <row r="1" spans="1:18" s="154" customFormat="1" ht="23.25" customHeight="1" x14ac:dyDescent="0.5">
      <c r="A1" s="273" t="s">
        <v>172</v>
      </c>
      <c r="B1" s="273"/>
      <c r="C1" s="273"/>
      <c r="D1" s="273"/>
      <c r="E1" s="273"/>
      <c r="F1" s="273"/>
      <c r="G1" s="273"/>
      <c r="H1" s="273"/>
      <c r="I1" s="273"/>
      <c r="J1" s="273"/>
      <c r="K1" s="273"/>
      <c r="L1" s="273"/>
      <c r="M1" s="273"/>
      <c r="N1" s="273"/>
      <c r="O1" s="273"/>
      <c r="P1" s="273"/>
      <c r="Q1" s="273"/>
      <c r="R1" s="171"/>
    </row>
    <row r="2" spans="1:18" s="154" customFormat="1" ht="23.25" customHeight="1" x14ac:dyDescent="0.5">
      <c r="A2" s="273" t="s">
        <v>173</v>
      </c>
      <c r="B2" s="273"/>
      <c r="C2" s="273"/>
      <c r="D2" s="273"/>
      <c r="E2" s="273"/>
      <c r="F2" s="273"/>
      <c r="G2" s="273"/>
      <c r="H2" s="273"/>
      <c r="I2" s="273"/>
      <c r="J2" s="273"/>
      <c r="K2" s="273"/>
      <c r="L2" s="273"/>
      <c r="M2" s="273"/>
      <c r="N2" s="273"/>
      <c r="O2" s="273"/>
      <c r="P2" s="273"/>
      <c r="Q2" s="273"/>
      <c r="R2" s="171"/>
    </row>
    <row r="3" spans="1:18" s="154" customFormat="1" ht="23.25" customHeight="1" x14ac:dyDescent="0.5">
      <c r="A3" s="273" t="s">
        <v>174</v>
      </c>
      <c r="B3" s="273"/>
      <c r="C3" s="273"/>
      <c r="D3" s="273"/>
      <c r="E3" s="273"/>
      <c r="F3" s="273"/>
      <c r="G3" s="273"/>
      <c r="H3" s="273"/>
      <c r="I3" s="273"/>
      <c r="J3" s="273"/>
      <c r="K3" s="273"/>
      <c r="L3" s="273"/>
      <c r="M3" s="273"/>
      <c r="N3" s="273"/>
      <c r="O3" s="273"/>
      <c r="P3" s="273"/>
      <c r="Q3" s="273"/>
      <c r="R3" s="171"/>
    </row>
    <row r="4" spans="1:18" s="154" customFormat="1" ht="23.25" customHeight="1" x14ac:dyDescent="0.5">
      <c r="A4" s="274" t="s">
        <v>381</v>
      </c>
      <c r="B4" s="274"/>
      <c r="C4" s="274"/>
      <c r="D4" s="274"/>
      <c r="E4" s="274"/>
      <c r="F4" s="274"/>
      <c r="G4" s="274"/>
      <c r="H4" s="274"/>
      <c r="I4" s="274"/>
      <c r="J4" s="274"/>
      <c r="K4" s="274"/>
      <c r="L4" s="274"/>
      <c r="M4" s="274"/>
      <c r="N4" s="274"/>
      <c r="O4" s="274"/>
      <c r="P4" s="274"/>
      <c r="Q4" s="274"/>
      <c r="R4" s="171"/>
    </row>
    <row r="5" spans="1:18" ht="69.75" customHeight="1" x14ac:dyDescent="0.2">
      <c r="A5" s="172" t="s">
        <v>151</v>
      </c>
      <c r="B5" s="173" t="s">
        <v>152</v>
      </c>
      <c r="C5" s="172" t="s">
        <v>153</v>
      </c>
      <c r="D5" s="172" t="s">
        <v>154</v>
      </c>
      <c r="E5" s="172" t="s">
        <v>155</v>
      </c>
      <c r="F5" s="174" t="s">
        <v>156</v>
      </c>
      <c r="G5" s="172" t="s">
        <v>152</v>
      </c>
      <c r="H5" s="172" t="s">
        <v>157</v>
      </c>
      <c r="I5" s="172" t="s">
        <v>158</v>
      </c>
      <c r="J5" s="172" t="s">
        <v>22</v>
      </c>
      <c r="K5" s="174" t="s">
        <v>156</v>
      </c>
      <c r="L5" s="172" t="s">
        <v>159</v>
      </c>
      <c r="M5" s="172" t="s">
        <v>152</v>
      </c>
      <c r="N5" s="172" t="s">
        <v>160</v>
      </c>
      <c r="O5" s="173" t="s">
        <v>161</v>
      </c>
      <c r="P5" s="172" t="s">
        <v>22</v>
      </c>
      <c r="Q5" s="174" t="s">
        <v>156</v>
      </c>
      <c r="R5" s="152"/>
    </row>
    <row r="6" spans="1:18" ht="20.100000000000001" customHeight="1" x14ac:dyDescent="0.2">
      <c r="A6" s="175" t="s">
        <v>341</v>
      </c>
      <c r="B6" s="175" t="s">
        <v>342</v>
      </c>
      <c r="C6" s="175" t="s">
        <v>162</v>
      </c>
      <c r="D6" s="175" t="s">
        <v>343</v>
      </c>
      <c r="E6" s="177" t="s">
        <v>289</v>
      </c>
      <c r="F6" s="176" t="s">
        <v>163</v>
      </c>
      <c r="G6" s="175" t="s">
        <v>266</v>
      </c>
      <c r="H6" s="175" t="s">
        <v>164</v>
      </c>
      <c r="I6" s="175" t="s">
        <v>344</v>
      </c>
      <c r="J6" s="177" t="s">
        <v>289</v>
      </c>
      <c r="K6" s="176" t="s">
        <v>163</v>
      </c>
      <c r="L6" s="177"/>
      <c r="M6" s="175" t="s">
        <v>266</v>
      </c>
      <c r="N6" s="175" t="s">
        <v>139</v>
      </c>
      <c r="O6" s="175" t="s">
        <v>287</v>
      </c>
      <c r="P6" s="177" t="s">
        <v>289</v>
      </c>
      <c r="Q6" s="176" t="s">
        <v>163</v>
      </c>
      <c r="R6" s="152"/>
    </row>
    <row r="7" spans="1:18" ht="20.100000000000001" customHeight="1" x14ac:dyDescent="0.2">
      <c r="A7" s="180" t="s">
        <v>341</v>
      </c>
      <c r="B7" s="180"/>
      <c r="C7" s="180" t="s">
        <v>162</v>
      </c>
      <c r="D7" s="178"/>
      <c r="E7" s="178" t="s">
        <v>289</v>
      </c>
      <c r="F7" s="179"/>
      <c r="G7" s="180"/>
      <c r="H7" s="180"/>
      <c r="I7" s="180"/>
      <c r="J7" s="178" t="s">
        <v>289</v>
      </c>
      <c r="K7" s="179"/>
      <c r="L7" s="178" t="s">
        <v>142</v>
      </c>
      <c r="M7" s="178"/>
      <c r="N7" s="180"/>
      <c r="O7" s="178"/>
      <c r="P7" s="178"/>
      <c r="Q7" s="181"/>
      <c r="R7" s="152"/>
    </row>
    <row r="8" spans="1:18" ht="20.100000000000001" customHeight="1" x14ac:dyDescent="0.2">
      <c r="A8" s="175" t="s">
        <v>345</v>
      </c>
      <c r="B8" s="175" t="s">
        <v>179</v>
      </c>
      <c r="C8" s="175" t="s">
        <v>162</v>
      </c>
      <c r="D8" s="175" t="s">
        <v>346</v>
      </c>
      <c r="E8" s="177" t="s">
        <v>206</v>
      </c>
      <c r="F8" s="176" t="s">
        <v>163</v>
      </c>
      <c r="G8" s="175" t="s">
        <v>179</v>
      </c>
      <c r="H8" s="175" t="s">
        <v>164</v>
      </c>
      <c r="I8" s="175" t="s">
        <v>347</v>
      </c>
      <c r="J8" s="177" t="s">
        <v>206</v>
      </c>
      <c r="K8" s="176" t="s">
        <v>163</v>
      </c>
      <c r="L8" s="177"/>
      <c r="M8" s="175" t="s">
        <v>179</v>
      </c>
      <c r="N8" s="175" t="s">
        <v>139</v>
      </c>
      <c r="O8" s="175" t="s">
        <v>204</v>
      </c>
      <c r="P8" s="177" t="s">
        <v>206</v>
      </c>
      <c r="Q8" s="176" t="s">
        <v>163</v>
      </c>
      <c r="R8" s="152"/>
    </row>
    <row r="9" spans="1:18" ht="20.100000000000001" customHeight="1" x14ac:dyDescent="0.2">
      <c r="A9" s="180" t="s">
        <v>345</v>
      </c>
      <c r="B9" s="180"/>
      <c r="C9" s="180" t="s">
        <v>162</v>
      </c>
      <c r="D9" s="178"/>
      <c r="E9" s="178" t="s">
        <v>206</v>
      </c>
      <c r="F9" s="179"/>
      <c r="G9" s="180"/>
      <c r="H9" s="180"/>
      <c r="I9" s="180"/>
      <c r="J9" s="178" t="s">
        <v>206</v>
      </c>
      <c r="K9" s="179"/>
      <c r="L9" s="178" t="s">
        <v>142</v>
      </c>
      <c r="M9" s="178"/>
      <c r="N9" s="180"/>
      <c r="O9" s="178"/>
      <c r="P9" s="178"/>
      <c r="Q9" s="181"/>
      <c r="R9" s="152"/>
    </row>
    <row r="10" spans="1:18" ht="20.100000000000001" customHeight="1" x14ac:dyDescent="0.2">
      <c r="A10" s="175" t="s">
        <v>348</v>
      </c>
      <c r="B10" s="175" t="s">
        <v>179</v>
      </c>
      <c r="C10" s="175" t="s">
        <v>162</v>
      </c>
      <c r="D10" s="175" t="s">
        <v>349</v>
      </c>
      <c r="E10" s="177" t="s">
        <v>209</v>
      </c>
      <c r="F10" s="176" t="s">
        <v>163</v>
      </c>
      <c r="G10" s="175" t="s">
        <v>179</v>
      </c>
      <c r="H10" s="175" t="s">
        <v>164</v>
      </c>
      <c r="I10" s="175" t="s">
        <v>350</v>
      </c>
      <c r="J10" s="177" t="s">
        <v>209</v>
      </c>
      <c r="K10" s="176" t="s">
        <v>163</v>
      </c>
      <c r="L10" s="177"/>
      <c r="M10" s="175" t="s">
        <v>179</v>
      </c>
      <c r="N10" s="175" t="s">
        <v>139</v>
      </c>
      <c r="O10" s="175" t="s">
        <v>207</v>
      </c>
      <c r="P10" s="177" t="s">
        <v>209</v>
      </c>
      <c r="Q10" s="176" t="s">
        <v>163</v>
      </c>
      <c r="R10" s="152"/>
    </row>
    <row r="11" spans="1:18" ht="20.100000000000001" customHeight="1" x14ac:dyDescent="0.2">
      <c r="A11" s="180" t="s">
        <v>348</v>
      </c>
      <c r="B11" s="180"/>
      <c r="C11" s="180" t="s">
        <v>162</v>
      </c>
      <c r="D11" s="178"/>
      <c r="E11" s="178" t="s">
        <v>209</v>
      </c>
      <c r="F11" s="179"/>
      <c r="G11" s="180"/>
      <c r="H11" s="180"/>
      <c r="I11" s="180"/>
      <c r="J11" s="178" t="s">
        <v>209</v>
      </c>
      <c r="K11" s="179"/>
      <c r="L11" s="178" t="s">
        <v>142</v>
      </c>
      <c r="M11" s="178"/>
      <c r="N11" s="180"/>
      <c r="O11" s="178"/>
      <c r="P11" s="178"/>
      <c r="Q11" s="181"/>
      <c r="R11" s="152"/>
    </row>
    <row r="12" spans="1:18" ht="20.100000000000001" customHeight="1" x14ac:dyDescent="0.2">
      <c r="A12" s="175" t="s">
        <v>351</v>
      </c>
      <c r="B12" s="175" t="s">
        <v>211</v>
      </c>
      <c r="C12" s="175" t="s">
        <v>162</v>
      </c>
      <c r="D12" s="175" t="s">
        <v>352</v>
      </c>
      <c r="E12" s="177" t="s">
        <v>223</v>
      </c>
      <c r="F12" s="176" t="s">
        <v>163</v>
      </c>
      <c r="G12" s="175" t="s">
        <v>211</v>
      </c>
      <c r="H12" s="175" t="s">
        <v>164</v>
      </c>
      <c r="I12" s="175" t="s">
        <v>353</v>
      </c>
      <c r="J12" s="177" t="s">
        <v>223</v>
      </c>
      <c r="K12" s="176" t="s">
        <v>163</v>
      </c>
      <c r="L12" s="177"/>
      <c r="M12" s="175" t="s">
        <v>211</v>
      </c>
      <c r="N12" s="175" t="s">
        <v>139</v>
      </c>
      <c r="O12" s="175" t="s">
        <v>221</v>
      </c>
      <c r="P12" s="177" t="s">
        <v>223</v>
      </c>
      <c r="Q12" s="176" t="s">
        <v>163</v>
      </c>
      <c r="R12" s="152"/>
    </row>
    <row r="13" spans="1:18" ht="20.100000000000001" customHeight="1" x14ac:dyDescent="0.2">
      <c r="A13" s="180" t="s">
        <v>351</v>
      </c>
      <c r="B13" s="180"/>
      <c r="C13" s="180" t="s">
        <v>162</v>
      </c>
      <c r="D13" s="178"/>
      <c r="E13" s="178" t="s">
        <v>223</v>
      </c>
      <c r="F13" s="179"/>
      <c r="G13" s="180"/>
      <c r="H13" s="180"/>
      <c r="I13" s="180"/>
      <c r="J13" s="178" t="s">
        <v>223</v>
      </c>
      <c r="K13" s="179"/>
      <c r="L13" s="178" t="s">
        <v>142</v>
      </c>
      <c r="M13" s="178"/>
      <c r="N13" s="180"/>
      <c r="O13" s="178"/>
      <c r="P13" s="178"/>
      <c r="Q13" s="181"/>
      <c r="R13" s="152"/>
    </row>
    <row r="14" spans="1:18" ht="20.100000000000001" customHeight="1" x14ac:dyDescent="0.2">
      <c r="A14" s="175" t="s">
        <v>354</v>
      </c>
      <c r="B14" s="175" t="s">
        <v>225</v>
      </c>
      <c r="C14" s="175" t="s">
        <v>162</v>
      </c>
      <c r="D14" s="175" t="s">
        <v>355</v>
      </c>
      <c r="E14" s="177" t="s">
        <v>206</v>
      </c>
      <c r="F14" s="176" t="s">
        <v>163</v>
      </c>
      <c r="G14" s="175" t="s">
        <v>225</v>
      </c>
      <c r="H14" s="175" t="s">
        <v>164</v>
      </c>
      <c r="I14" s="175" t="s">
        <v>356</v>
      </c>
      <c r="J14" s="177" t="s">
        <v>175</v>
      </c>
      <c r="K14" s="176" t="s">
        <v>176</v>
      </c>
      <c r="L14" s="177"/>
      <c r="M14" s="175" t="s">
        <v>225</v>
      </c>
      <c r="N14" s="175" t="s">
        <v>139</v>
      </c>
      <c r="O14" s="175" t="s">
        <v>357</v>
      </c>
      <c r="P14" s="177" t="s">
        <v>175</v>
      </c>
      <c r="Q14" s="176" t="s">
        <v>177</v>
      </c>
      <c r="R14" s="152"/>
    </row>
    <row r="15" spans="1:18" ht="20.100000000000001" customHeight="1" x14ac:dyDescent="0.2">
      <c r="A15" s="175"/>
      <c r="B15" s="175"/>
      <c r="C15" s="175"/>
      <c r="D15" s="175"/>
      <c r="E15" s="177" t="s">
        <v>142</v>
      </c>
      <c r="F15" s="176"/>
      <c r="G15" s="175" t="s">
        <v>225</v>
      </c>
      <c r="H15" s="175" t="s">
        <v>164</v>
      </c>
      <c r="I15" s="175" t="s">
        <v>358</v>
      </c>
      <c r="J15" s="177" t="s">
        <v>206</v>
      </c>
      <c r="K15" s="176" t="s">
        <v>163</v>
      </c>
      <c r="L15" s="177"/>
      <c r="M15" s="175" t="s">
        <v>225</v>
      </c>
      <c r="N15" s="175" t="s">
        <v>139</v>
      </c>
      <c r="O15" s="175" t="s">
        <v>229</v>
      </c>
      <c r="P15" s="177" t="s">
        <v>206</v>
      </c>
      <c r="Q15" s="176" t="s">
        <v>163</v>
      </c>
      <c r="R15" s="152"/>
    </row>
    <row r="16" spans="1:18" ht="20.100000000000001" customHeight="1" x14ac:dyDescent="0.2">
      <c r="A16" s="180" t="s">
        <v>354</v>
      </c>
      <c r="B16" s="180"/>
      <c r="C16" s="180"/>
      <c r="D16" s="178"/>
      <c r="E16" s="178" t="s">
        <v>206</v>
      </c>
      <c r="F16" s="179"/>
      <c r="G16" s="180"/>
      <c r="H16" s="180"/>
      <c r="I16" s="180"/>
      <c r="J16" s="178" t="s">
        <v>206</v>
      </c>
      <c r="K16" s="179"/>
      <c r="L16" s="178" t="s">
        <v>142</v>
      </c>
      <c r="M16" s="178"/>
      <c r="N16" s="180"/>
      <c r="O16" s="178"/>
      <c r="P16" s="178"/>
      <c r="Q16" s="181"/>
      <c r="R16" s="152"/>
    </row>
    <row r="17" spans="1:19" ht="20.100000000000001" customHeight="1" x14ac:dyDescent="0.2">
      <c r="A17" s="175" t="s">
        <v>359</v>
      </c>
      <c r="B17" s="175" t="s">
        <v>237</v>
      </c>
      <c r="C17" s="175" t="s">
        <v>162</v>
      </c>
      <c r="D17" s="175" t="s">
        <v>360</v>
      </c>
      <c r="E17" s="177" t="s">
        <v>206</v>
      </c>
      <c r="F17" s="176" t="s">
        <v>163</v>
      </c>
      <c r="G17" s="175" t="s">
        <v>237</v>
      </c>
      <c r="H17" s="175" t="s">
        <v>164</v>
      </c>
      <c r="I17" s="175" t="s">
        <v>361</v>
      </c>
      <c r="J17" s="177" t="s">
        <v>206</v>
      </c>
      <c r="K17" s="176" t="s">
        <v>163</v>
      </c>
      <c r="L17" s="177"/>
      <c r="M17" s="175" t="s">
        <v>237</v>
      </c>
      <c r="N17" s="175" t="s">
        <v>139</v>
      </c>
      <c r="O17" s="175" t="s">
        <v>238</v>
      </c>
      <c r="P17" s="177" t="s">
        <v>206</v>
      </c>
      <c r="Q17" s="176" t="s">
        <v>163</v>
      </c>
      <c r="R17" s="152"/>
    </row>
    <row r="18" spans="1:19" ht="20.100000000000001" customHeight="1" x14ac:dyDescent="0.2">
      <c r="A18" s="180" t="s">
        <v>359</v>
      </c>
      <c r="B18" s="180"/>
      <c r="C18" s="180" t="s">
        <v>162</v>
      </c>
      <c r="D18" s="178"/>
      <c r="E18" s="178" t="s">
        <v>206</v>
      </c>
      <c r="F18" s="179"/>
      <c r="G18" s="180"/>
      <c r="H18" s="180"/>
      <c r="I18" s="180"/>
      <c r="J18" s="178" t="s">
        <v>206</v>
      </c>
      <c r="K18" s="179"/>
      <c r="L18" s="178" t="s">
        <v>142</v>
      </c>
      <c r="M18" s="178"/>
      <c r="N18" s="180"/>
      <c r="O18" s="178"/>
      <c r="P18" s="178"/>
      <c r="Q18" s="181"/>
      <c r="R18" s="152"/>
    </row>
    <row r="19" spans="1:19" ht="20.100000000000001" customHeight="1" x14ac:dyDescent="0.2">
      <c r="A19" s="175" t="s">
        <v>362</v>
      </c>
      <c r="B19" s="175" t="s">
        <v>262</v>
      </c>
      <c r="C19" s="175" t="s">
        <v>162</v>
      </c>
      <c r="D19" s="175" t="s">
        <v>363</v>
      </c>
      <c r="E19" s="177" t="s">
        <v>144</v>
      </c>
      <c r="F19" s="176" t="s">
        <v>163</v>
      </c>
      <c r="G19" s="175" t="s">
        <v>262</v>
      </c>
      <c r="H19" s="175" t="s">
        <v>164</v>
      </c>
      <c r="I19" s="175" t="s">
        <v>364</v>
      </c>
      <c r="J19" s="177" t="s">
        <v>144</v>
      </c>
      <c r="K19" s="176" t="s">
        <v>163</v>
      </c>
      <c r="L19" s="177"/>
      <c r="M19" s="175" t="s">
        <v>262</v>
      </c>
      <c r="N19" s="175" t="s">
        <v>139</v>
      </c>
      <c r="O19" s="175" t="s">
        <v>263</v>
      </c>
      <c r="P19" s="177" t="s">
        <v>144</v>
      </c>
      <c r="Q19" s="176" t="s">
        <v>163</v>
      </c>
      <c r="R19" s="152"/>
    </row>
    <row r="20" spans="1:19" ht="20.100000000000001" customHeight="1" x14ac:dyDescent="0.2">
      <c r="A20" s="180" t="s">
        <v>362</v>
      </c>
      <c r="B20" s="180"/>
      <c r="C20" s="180" t="s">
        <v>162</v>
      </c>
      <c r="D20" s="178"/>
      <c r="E20" s="178" t="s">
        <v>144</v>
      </c>
      <c r="F20" s="179"/>
      <c r="G20" s="180"/>
      <c r="H20" s="180"/>
      <c r="I20" s="180"/>
      <c r="J20" s="178" t="s">
        <v>144</v>
      </c>
      <c r="K20" s="179"/>
      <c r="L20" s="178" t="s">
        <v>142</v>
      </c>
      <c r="M20" s="178"/>
      <c r="N20" s="180"/>
      <c r="O20" s="178"/>
      <c r="P20" s="178"/>
      <c r="Q20" s="181"/>
      <c r="R20" s="152"/>
    </row>
    <row r="21" spans="1:19" ht="20.100000000000001" customHeight="1" x14ac:dyDescent="0.2">
      <c r="A21" s="175" t="s">
        <v>365</v>
      </c>
      <c r="B21" s="175" t="s">
        <v>266</v>
      </c>
      <c r="C21" s="175" t="s">
        <v>162</v>
      </c>
      <c r="D21" s="175" t="s">
        <v>366</v>
      </c>
      <c r="E21" s="177" t="s">
        <v>283</v>
      </c>
      <c r="F21" s="176" t="s">
        <v>163</v>
      </c>
      <c r="G21" s="175" t="s">
        <v>266</v>
      </c>
      <c r="H21" s="175" t="s">
        <v>164</v>
      </c>
      <c r="I21" s="175" t="s">
        <v>367</v>
      </c>
      <c r="J21" s="177" t="s">
        <v>283</v>
      </c>
      <c r="K21" s="176" t="s">
        <v>163</v>
      </c>
      <c r="L21" s="177"/>
      <c r="M21" s="175" t="s">
        <v>266</v>
      </c>
      <c r="N21" s="175" t="s">
        <v>139</v>
      </c>
      <c r="O21" s="175" t="s">
        <v>281</v>
      </c>
      <c r="P21" s="177" t="s">
        <v>283</v>
      </c>
      <c r="Q21" s="176" t="s">
        <v>163</v>
      </c>
      <c r="R21" s="152"/>
    </row>
    <row r="22" spans="1:19" ht="20.100000000000001" customHeight="1" x14ac:dyDescent="0.2">
      <c r="A22" s="180" t="s">
        <v>365</v>
      </c>
      <c r="B22" s="180"/>
      <c r="C22" s="180" t="s">
        <v>162</v>
      </c>
      <c r="D22" s="178"/>
      <c r="E22" s="178" t="s">
        <v>283</v>
      </c>
      <c r="F22" s="179"/>
      <c r="G22" s="180"/>
      <c r="H22" s="180"/>
      <c r="I22" s="180"/>
      <c r="J22" s="178" t="s">
        <v>283</v>
      </c>
      <c r="K22" s="179"/>
      <c r="L22" s="178" t="s">
        <v>142</v>
      </c>
      <c r="M22" s="178"/>
      <c r="N22" s="180"/>
      <c r="O22" s="178"/>
      <c r="P22" s="178"/>
      <c r="Q22" s="181"/>
      <c r="R22" s="152"/>
    </row>
    <row r="23" spans="1:19" ht="20.100000000000001" customHeight="1" x14ac:dyDescent="0.2">
      <c r="A23" s="175" t="s">
        <v>368</v>
      </c>
      <c r="B23" s="175" t="s">
        <v>266</v>
      </c>
      <c r="C23" s="175" t="s">
        <v>162</v>
      </c>
      <c r="D23" s="175" t="s">
        <v>369</v>
      </c>
      <c r="E23" s="177" t="s">
        <v>286</v>
      </c>
      <c r="F23" s="176" t="s">
        <v>163</v>
      </c>
      <c r="G23" s="175" t="s">
        <v>266</v>
      </c>
      <c r="H23" s="175" t="s">
        <v>164</v>
      </c>
      <c r="I23" s="175" t="s">
        <v>370</v>
      </c>
      <c r="J23" s="177" t="s">
        <v>286</v>
      </c>
      <c r="K23" s="176" t="s">
        <v>163</v>
      </c>
      <c r="L23" s="177"/>
      <c r="M23" s="175" t="s">
        <v>266</v>
      </c>
      <c r="N23" s="175" t="s">
        <v>139</v>
      </c>
      <c r="O23" s="175" t="s">
        <v>284</v>
      </c>
      <c r="P23" s="177" t="s">
        <v>286</v>
      </c>
      <c r="Q23" s="176" t="s">
        <v>163</v>
      </c>
      <c r="R23" s="152"/>
    </row>
    <row r="24" spans="1:19" ht="20.100000000000001" customHeight="1" x14ac:dyDescent="0.2">
      <c r="A24" s="180" t="s">
        <v>368</v>
      </c>
      <c r="B24" s="180"/>
      <c r="C24" s="180" t="s">
        <v>162</v>
      </c>
      <c r="D24" s="178"/>
      <c r="E24" s="178" t="s">
        <v>286</v>
      </c>
      <c r="F24" s="179"/>
      <c r="G24" s="180"/>
      <c r="H24" s="180"/>
      <c r="I24" s="180"/>
      <c r="J24" s="178" t="s">
        <v>286</v>
      </c>
      <c r="K24" s="179"/>
      <c r="L24" s="178" t="s">
        <v>142</v>
      </c>
      <c r="M24" s="178"/>
      <c r="N24" s="180"/>
      <c r="O24" s="178"/>
      <c r="P24" s="178"/>
      <c r="Q24" s="181"/>
      <c r="R24" s="152"/>
    </row>
    <row r="25" spans="1:19" ht="20.100000000000001" customHeight="1" x14ac:dyDescent="0.2">
      <c r="A25" s="175" t="s">
        <v>371</v>
      </c>
      <c r="B25" s="175" t="s">
        <v>300</v>
      </c>
      <c r="C25" s="175" t="s">
        <v>162</v>
      </c>
      <c r="D25" s="175" t="s">
        <v>372</v>
      </c>
      <c r="E25" s="177" t="s">
        <v>312</v>
      </c>
      <c r="F25" s="176" t="s">
        <v>163</v>
      </c>
      <c r="G25" s="175" t="s">
        <v>300</v>
      </c>
      <c r="H25" s="175" t="s">
        <v>164</v>
      </c>
      <c r="I25" s="175" t="s">
        <v>373</v>
      </c>
      <c r="J25" s="177" t="s">
        <v>312</v>
      </c>
      <c r="K25" s="176" t="s">
        <v>163</v>
      </c>
      <c r="L25" s="177"/>
      <c r="M25" s="175" t="s">
        <v>300</v>
      </c>
      <c r="N25" s="175" t="s">
        <v>139</v>
      </c>
      <c r="O25" s="175" t="s">
        <v>310</v>
      </c>
      <c r="P25" s="177" t="s">
        <v>312</v>
      </c>
      <c r="Q25" s="176" t="s">
        <v>163</v>
      </c>
      <c r="R25" s="152"/>
    </row>
    <row r="26" spans="1:19" ht="20.100000000000001" customHeight="1" x14ac:dyDescent="0.2">
      <c r="A26" s="180" t="s">
        <v>371</v>
      </c>
      <c r="B26" s="180"/>
      <c r="C26" s="180" t="s">
        <v>162</v>
      </c>
      <c r="D26" s="178"/>
      <c r="E26" s="178" t="s">
        <v>312</v>
      </c>
      <c r="F26" s="179"/>
      <c r="G26" s="180"/>
      <c r="H26" s="180"/>
      <c r="I26" s="180"/>
      <c r="J26" s="178" t="s">
        <v>312</v>
      </c>
      <c r="K26" s="179"/>
      <c r="L26" s="178" t="s">
        <v>142</v>
      </c>
      <c r="M26" s="178"/>
      <c r="N26" s="180"/>
      <c r="O26" s="178"/>
      <c r="P26" s="178"/>
      <c r="Q26" s="181"/>
      <c r="R26" s="152"/>
    </row>
    <row r="27" spans="1:19" ht="20.100000000000001" customHeight="1" x14ac:dyDescent="0.2">
      <c r="A27" s="175" t="s">
        <v>374</v>
      </c>
      <c r="B27" s="175" t="s">
        <v>321</v>
      </c>
      <c r="C27" s="175" t="s">
        <v>162</v>
      </c>
      <c r="D27" s="175" t="s">
        <v>375</v>
      </c>
      <c r="E27" s="177" t="s">
        <v>206</v>
      </c>
      <c r="F27" s="176" t="s">
        <v>163</v>
      </c>
      <c r="G27" s="175" t="s">
        <v>321</v>
      </c>
      <c r="H27" s="175" t="s">
        <v>164</v>
      </c>
      <c r="I27" s="175" t="s">
        <v>376</v>
      </c>
      <c r="J27" s="177" t="s">
        <v>206</v>
      </c>
      <c r="K27" s="176" t="s">
        <v>163</v>
      </c>
      <c r="L27" s="177"/>
      <c r="M27" s="175" t="s">
        <v>321</v>
      </c>
      <c r="N27" s="175" t="s">
        <v>139</v>
      </c>
      <c r="O27" s="175" t="s">
        <v>328</v>
      </c>
      <c r="P27" s="177" t="s">
        <v>206</v>
      </c>
      <c r="Q27" s="176" t="s">
        <v>163</v>
      </c>
      <c r="R27" s="152"/>
    </row>
    <row r="28" spans="1:19" ht="20.100000000000001" customHeight="1" x14ac:dyDescent="0.2">
      <c r="A28" s="180" t="s">
        <v>374</v>
      </c>
      <c r="B28" s="180"/>
      <c r="C28" s="180" t="s">
        <v>162</v>
      </c>
      <c r="D28" s="178"/>
      <c r="E28" s="178" t="s">
        <v>206</v>
      </c>
      <c r="F28" s="179"/>
      <c r="G28" s="180"/>
      <c r="H28" s="180"/>
      <c r="I28" s="180"/>
      <c r="J28" s="178" t="s">
        <v>206</v>
      </c>
      <c r="K28" s="179"/>
      <c r="L28" s="178" t="s">
        <v>142</v>
      </c>
      <c r="M28" s="178"/>
      <c r="N28" s="180"/>
      <c r="O28" s="178"/>
      <c r="P28" s="178"/>
      <c r="Q28" s="181"/>
      <c r="R28" s="152"/>
    </row>
    <row r="29" spans="1:19" ht="14.25" x14ac:dyDescent="0.2"/>
    <row r="30" spans="1:19" ht="14.25" x14ac:dyDescent="0.2"/>
    <row r="31" spans="1:19" ht="27" customHeight="1" x14ac:dyDescent="0.3">
      <c r="A31" s="275" t="s">
        <v>113</v>
      </c>
      <c r="B31" s="275"/>
      <c r="C31" s="275"/>
      <c r="D31" s="275"/>
      <c r="E31" s="275"/>
      <c r="F31" s="275" t="s">
        <v>110</v>
      </c>
      <c r="G31" s="275"/>
      <c r="H31" s="275"/>
      <c r="I31" s="275"/>
      <c r="J31" s="275"/>
      <c r="K31" s="275"/>
      <c r="L31" s="250" t="s">
        <v>377</v>
      </c>
      <c r="M31" s="250"/>
      <c r="N31" s="250"/>
      <c r="O31" s="250"/>
      <c r="P31" s="250"/>
      <c r="Q31" s="250"/>
      <c r="R31" s="88"/>
      <c r="S31" s="88"/>
    </row>
    <row r="32" spans="1:19" ht="20.25" x14ac:dyDescent="0.3">
      <c r="A32" s="275" t="s">
        <v>114</v>
      </c>
      <c r="B32" s="275"/>
      <c r="C32" s="275"/>
      <c r="D32" s="275"/>
      <c r="E32" s="275"/>
      <c r="F32" s="275" t="s">
        <v>111</v>
      </c>
      <c r="G32" s="275"/>
      <c r="H32" s="275"/>
      <c r="I32" s="275"/>
      <c r="J32" s="275"/>
      <c r="K32" s="275"/>
      <c r="L32" s="250" t="s">
        <v>117</v>
      </c>
      <c r="M32" s="250"/>
      <c r="N32" s="250"/>
      <c r="O32" s="250"/>
      <c r="P32" s="250"/>
      <c r="Q32" s="250"/>
      <c r="R32" s="88"/>
      <c r="S32" s="88"/>
    </row>
    <row r="33" spans="1:19" ht="24" x14ac:dyDescent="0.55000000000000004">
      <c r="A33" s="1"/>
      <c r="B33" s="89"/>
      <c r="C33" s="89"/>
      <c r="D33" s="88"/>
      <c r="E33" s="108"/>
      <c r="F33" s="88"/>
      <c r="G33" s="88"/>
      <c r="H33" s="88"/>
      <c r="I33" s="88"/>
      <c r="J33" s="108"/>
      <c r="K33" s="153"/>
      <c r="L33" s="250"/>
      <c r="M33" s="250"/>
      <c r="N33" s="250"/>
      <c r="O33" s="250"/>
      <c r="P33" s="250"/>
      <c r="Q33" s="250"/>
      <c r="R33" s="88"/>
      <c r="S33" s="88"/>
    </row>
  </sheetData>
  <mergeCells count="11">
    <mergeCell ref="A1:Q1"/>
    <mergeCell ref="A2:Q2"/>
    <mergeCell ref="A3:Q3"/>
    <mergeCell ref="A4:Q4"/>
    <mergeCell ref="L33:Q33"/>
    <mergeCell ref="A31:E31"/>
    <mergeCell ref="F31:K31"/>
    <mergeCell ref="L31:Q31"/>
    <mergeCell ref="A32:E32"/>
    <mergeCell ref="F32:K32"/>
    <mergeCell ref="L32:Q32"/>
  </mergeCells>
  <pageMargins left="0.39370078740157483" right="0.11811023622047245" top="0.39370078740157483" bottom="0.31496062992125984" header="0.31496062992125984" footer="0.31496062992125984"/>
  <pageSetup paperSize="9" scale="74" orientation="landscape" horizontalDpi="0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00B0F0"/>
  </sheetPr>
  <dimension ref="A1:Q27"/>
  <sheetViews>
    <sheetView workbookViewId="0">
      <selection activeCell="O11" sqref="O11"/>
    </sheetView>
  </sheetViews>
  <sheetFormatPr defaultRowHeight="23.25" x14ac:dyDescent="0.55000000000000004"/>
  <cols>
    <col min="1" max="1" width="5.625" style="10" customWidth="1"/>
    <col min="2" max="2" width="5.875" style="10" customWidth="1"/>
    <col min="3" max="3" width="21.125" style="10" customWidth="1"/>
    <col min="4" max="4" width="12.625" style="11" bestFit="1" customWidth="1"/>
    <col min="5" max="5" width="11.125" style="11" bestFit="1" customWidth="1"/>
    <col min="6" max="6" width="3.375" style="11" customWidth="1"/>
    <col min="7" max="7" width="12.125" style="11" customWidth="1"/>
    <col min="8" max="8" width="9" style="10"/>
    <col min="9" max="10" width="8.75" style="10" bestFit="1" customWidth="1"/>
    <col min="11" max="256" width="9" style="10"/>
    <col min="257" max="257" width="5.625" style="10" customWidth="1"/>
    <col min="258" max="258" width="5.875" style="10" customWidth="1"/>
    <col min="259" max="259" width="21.125" style="10" customWidth="1"/>
    <col min="260" max="260" width="12.625" style="10" bestFit="1" customWidth="1"/>
    <col min="261" max="261" width="11.125" style="10" bestFit="1" customWidth="1"/>
    <col min="262" max="262" width="3.375" style="10" customWidth="1"/>
    <col min="263" max="263" width="12.125" style="10" customWidth="1"/>
    <col min="264" max="264" width="9" style="10"/>
    <col min="265" max="266" width="8.75" style="10" bestFit="1" customWidth="1"/>
    <col min="267" max="512" width="9" style="10"/>
    <col min="513" max="513" width="5.625" style="10" customWidth="1"/>
    <col min="514" max="514" width="5.875" style="10" customWidth="1"/>
    <col min="515" max="515" width="21.125" style="10" customWidth="1"/>
    <col min="516" max="516" width="12.625" style="10" bestFit="1" customWidth="1"/>
    <col min="517" max="517" width="11.125" style="10" bestFit="1" customWidth="1"/>
    <col min="518" max="518" width="3.375" style="10" customWidth="1"/>
    <col min="519" max="519" width="12.125" style="10" customWidth="1"/>
    <col min="520" max="520" width="9" style="10"/>
    <col min="521" max="522" width="8.75" style="10" bestFit="1" customWidth="1"/>
    <col min="523" max="768" width="9" style="10"/>
    <col min="769" max="769" width="5.625" style="10" customWidth="1"/>
    <col min="770" max="770" width="5.875" style="10" customWidth="1"/>
    <col min="771" max="771" width="21.125" style="10" customWidth="1"/>
    <col min="772" max="772" width="12.625" style="10" bestFit="1" customWidth="1"/>
    <col min="773" max="773" width="11.125" style="10" bestFit="1" customWidth="1"/>
    <col min="774" max="774" width="3.375" style="10" customWidth="1"/>
    <col min="775" max="775" width="12.125" style="10" customWidth="1"/>
    <col min="776" max="776" width="9" style="10"/>
    <col min="777" max="778" width="8.75" style="10" bestFit="1" customWidth="1"/>
    <col min="779" max="1024" width="9" style="10"/>
    <col min="1025" max="1025" width="5.625" style="10" customWidth="1"/>
    <col min="1026" max="1026" width="5.875" style="10" customWidth="1"/>
    <col min="1027" max="1027" width="21.125" style="10" customWidth="1"/>
    <col min="1028" max="1028" width="12.625" style="10" bestFit="1" customWidth="1"/>
    <col min="1029" max="1029" width="11.125" style="10" bestFit="1" customWidth="1"/>
    <col min="1030" max="1030" width="3.375" style="10" customWidth="1"/>
    <col min="1031" max="1031" width="12.125" style="10" customWidth="1"/>
    <col min="1032" max="1032" width="9" style="10"/>
    <col min="1033" max="1034" width="8.75" style="10" bestFit="1" customWidth="1"/>
    <col min="1035" max="1280" width="9" style="10"/>
    <col min="1281" max="1281" width="5.625" style="10" customWidth="1"/>
    <col min="1282" max="1282" width="5.875" style="10" customWidth="1"/>
    <col min="1283" max="1283" width="21.125" style="10" customWidth="1"/>
    <col min="1284" max="1284" width="12.625" style="10" bestFit="1" customWidth="1"/>
    <col min="1285" max="1285" width="11.125" style="10" bestFit="1" customWidth="1"/>
    <col min="1286" max="1286" width="3.375" style="10" customWidth="1"/>
    <col min="1287" max="1287" width="12.125" style="10" customWidth="1"/>
    <col min="1288" max="1288" width="9" style="10"/>
    <col min="1289" max="1290" width="8.75" style="10" bestFit="1" customWidth="1"/>
    <col min="1291" max="1536" width="9" style="10"/>
    <col min="1537" max="1537" width="5.625" style="10" customWidth="1"/>
    <col min="1538" max="1538" width="5.875" style="10" customWidth="1"/>
    <col min="1539" max="1539" width="21.125" style="10" customWidth="1"/>
    <col min="1540" max="1540" width="12.625" style="10" bestFit="1" customWidth="1"/>
    <col min="1541" max="1541" width="11.125" style="10" bestFit="1" customWidth="1"/>
    <col min="1542" max="1542" width="3.375" style="10" customWidth="1"/>
    <col min="1543" max="1543" width="12.125" style="10" customWidth="1"/>
    <col min="1544" max="1544" width="9" style="10"/>
    <col min="1545" max="1546" width="8.75" style="10" bestFit="1" customWidth="1"/>
    <col min="1547" max="1792" width="9" style="10"/>
    <col min="1793" max="1793" width="5.625" style="10" customWidth="1"/>
    <col min="1794" max="1794" width="5.875" style="10" customWidth="1"/>
    <col min="1795" max="1795" width="21.125" style="10" customWidth="1"/>
    <col min="1796" max="1796" width="12.625" style="10" bestFit="1" customWidth="1"/>
    <col min="1797" max="1797" width="11.125" style="10" bestFit="1" customWidth="1"/>
    <col min="1798" max="1798" width="3.375" style="10" customWidth="1"/>
    <col min="1799" max="1799" width="12.125" style="10" customWidth="1"/>
    <col min="1800" max="1800" width="9" style="10"/>
    <col min="1801" max="1802" width="8.75" style="10" bestFit="1" customWidth="1"/>
    <col min="1803" max="2048" width="9" style="10"/>
    <col min="2049" max="2049" width="5.625" style="10" customWidth="1"/>
    <col min="2050" max="2050" width="5.875" style="10" customWidth="1"/>
    <col min="2051" max="2051" width="21.125" style="10" customWidth="1"/>
    <col min="2052" max="2052" width="12.625" style="10" bestFit="1" customWidth="1"/>
    <col min="2053" max="2053" width="11.125" style="10" bestFit="1" customWidth="1"/>
    <col min="2054" max="2054" width="3.375" style="10" customWidth="1"/>
    <col min="2055" max="2055" width="12.125" style="10" customWidth="1"/>
    <col min="2056" max="2056" width="9" style="10"/>
    <col min="2057" max="2058" width="8.75" style="10" bestFit="1" customWidth="1"/>
    <col min="2059" max="2304" width="9" style="10"/>
    <col min="2305" max="2305" width="5.625" style="10" customWidth="1"/>
    <col min="2306" max="2306" width="5.875" style="10" customWidth="1"/>
    <col min="2307" max="2307" width="21.125" style="10" customWidth="1"/>
    <col min="2308" max="2308" width="12.625" style="10" bestFit="1" customWidth="1"/>
    <col min="2309" max="2309" width="11.125" style="10" bestFit="1" customWidth="1"/>
    <col min="2310" max="2310" width="3.375" style="10" customWidth="1"/>
    <col min="2311" max="2311" width="12.125" style="10" customWidth="1"/>
    <col min="2312" max="2312" width="9" style="10"/>
    <col min="2313" max="2314" width="8.75" style="10" bestFit="1" customWidth="1"/>
    <col min="2315" max="2560" width="9" style="10"/>
    <col min="2561" max="2561" width="5.625" style="10" customWidth="1"/>
    <col min="2562" max="2562" width="5.875" style="10" customWidth="1"/>
    <col min="2563" max="2563" width="21.125" style="10" customWidth="1"/>
    <col min="2564" max="2564" width="12.625" style="10" bestFit="1" customWidth="1"/>
    <col min="2565" max="2565" width="11.125" style="10" bestFit="1" customWidth="1"/>
    <col min="2566" max="2566" width="3.375" style="10" customWidth="1"/>
    <col min="2567" max="2567" width="12.125" style="10" customWidth="1"/>
    <col min="2568" max="2568" width="9" style="10"/>
    <col min="2569" max="2570" width="8.75" style="10" bestFit="1" customWidth="1"/>
    <col min="2571" max="2816" width="9" style="10"/>
    <col min="2817" max="2817" width="5.625" style="10" customWidth="1"/>
    <col min="2818" max="2818" width="5.875" style="10" customWidth="1"/>
    <col min="2819" max="2819" width="21.125" style="10" customWidth="1"/>
    <col min="2820" max="2820" width="12.625" style="10" bestFit="1" customWidth="1"/>
    <col min="2821" max="2821" width="11.125" style="10" bestFit="1" customWidth="1"/>
    <col min="2822" max="2822" width="3.375" style="10" customWidth="1"/>
    <col min="2823" max="2823" width="12.125" style="10" customWidth="1"/>
    <col min="2824" max="2824" width="9" style="10"/>
    <col min="2825" max="2826" width="8.75" style="10" bestFit="1" customWidth="1"/>
    <col min="2827" max="3072" width="9" style="10"/>
    <col min="3073" max="3073" width="5.625" style="10" customWidth="1"/>
    <col min="3074" max="3074" width="5.875" style="10" customWidth="1"/>
    <col min="3075" max="3075" width="21.125" style="10" customWidth="1"/>
    <col min="3076" max="3076" width="12.625" style="10" bestFit="1" customWidth="1"/>
    <col min="3077" max="3077" width="11.125" style="10" bestFit="1" customWidth="1"/>
    <col min="3078" max="3078" width="3.375" style="10" customWidth="1"/>
    <col min="3079" max="3079" width="12.125" style="10" customWidth="1"/>
    <col min="3080" max="3080" width="9" style="10"/>
    <col min="3081" max="3082" width="8.75" style="10" bestFit="1" customWidth="1"/>
    <col min="3083" max="3328" width="9" style="10"/>
    <col min="3329" max="3329" width="5.625" style="10" customWidth="1"/>
    <col min="3330" max="3330" width="5.875" style="10" customWidth="1"/>
    <col min="3331" max="3331" width="21.125" style="10" customWidth="1"/>
    <col min="3332" max="3332" width="12.625" style="10" bestFit="1" customWidth="1"/>
    <col min="3333" max="3333" width="11.125" style="10" bestFit="1" customWidth="1"/>
    <col min="3334" max="3334" width="3.375" style="10" customWidth="1"/>
    <col min="3335" max="3335" width="12.125" style="10" customWidth="1"/>
    <col min="3336" max="3336" width="9" style="10"/>
    <col min="3337" max="3338" width="8.75" style="10" bestFit="1" customWidth="1"/>
    <col min="3339" max="3584" width="9" style="10"/>
    <col min="3585" max="3585" width="5.625" style="10" customWidth="1"/>
    <col min="3586" max="3586" width="5.875" style="10" customWidth="1"/>
    <col min="3587" max="3587" width="21.125" style="10" customWidth="1"/>
    <col min="3588" max="3588" width="12.625" style="10" bestFit="1" customWidth="1"/>
    <col min="3589" max="3589" width="11.125" style="10" bestFit="1" customWidth="1"/>
    <col min="3590" max="3590" width="3.375" style="10" customWidth="1"/>
    <col min="3591" max="3591" width="12.125" style="10" customWidth="1"/>
    <col min="3592" max="3592" width="9" style="10"/>
    <col min="3593" max="3594" width="8.75" style="10" bestFit="1" customWidth="1"/>
    <col min="3595" max="3840" width="9" style="10"/>
    <col min="3841" max="3841" width="5.625" style="10" customWidth="1"/>
    <col min="3842" max="3842" width="5.875" style="10" customWidth="1"/>
    <col min="3843" max="3843" width="21.125" style="10" customWidth="1"/>
    <col min="3844" max="3844" width="12.625" style="10" bestFit="1" customWidth="1"/>
    <col min="3845" max="3845" width="11.125" style="10" bestFit="1" customWidth="1"/>
    <col min="3846" max="3846" width="3.375" style="10" customWidth="1"/>
    <col min="3847" max="3847" width="12.125" style="10" customWidth="1"/>
    <col min="3848" max="3848" width="9" style="10"/>
    <col min="3849" max="3850" width="8.75" style="10" bestFit="1" customWidth="1"/>
    <col min="3851" max="4096" width="9" style="10"/>
    <col min="4097" max="4097" width="5.625" style="10" customWidth="1"/>
    <col min="4098" max="4098" width="5.875" style="10" customWidth="1"/>
    <col min="4099" max="4099" width="21.125" style="10" customWidth="1"/>
    <col min="4100" max="4100" width="12.625" style="10" bestFit="1" customWidth="1"/>
    <col min="4101" max="4101" width="11.125" style="10" bestFit="1" customWidth="1"/>
    <col min="4102" max="4102" width="3.375" style="10" customWidth="1"/>
    <col min="4103" max="4103" width="12.125" style="10" customWidth="1"/>
    <col min="4104" max="4104" width="9" style="10"/>
    <col min="4105" max="4106" width="8.75" style="10" bestFit="1" customWidth="1"/>
    <col min="4107" max="4352" width="9" style="10"/>
    <col min="4353" max="4353" width="5.625" style="10" customWidth="1"/>
    <col min="4354" max="4354" width="5.875" style="10" customWidth="1"/>
    <col min="4355" max="4355" width="21.125" style="10" customWidth="1"/>
    <col min="4356" max="4356" width="12.625" style="10" bestFit="1" customWidth="1"/>
    <col min="4357" max="4357" width="11.125" style="10" bestFit="1" customWidth="1"/>
    <col min="4358" max="4358" width="3.375" style="10" customWidth="1"/>
    <col min="4359" max="4359" width="12.125" style="10" customWidth="1"/>
    <col min="4360" max="4360" width="9" style="10"/>
    <col min="4361" max="4362" width="8.75" style="10" bestFit="1" customWidth="1"/>
    <col min="4363" max="4608" width="9" style="10"/>
    <col min="4609" max="4609" width="5.625" style="10" customWidth="1"/>
    <col min="4610" max="4610" width="5.875" style="10" customWidth="1"/>
    <col min="4611" max="4611" width="21.125" style="10" customWidth="1"/>
    <col min="4612" max="4612" width="12.625" style="10" bestFit="1" customWidth="1"/>
    <col min="4613" max="4613" width="11.125" style="10" bestFit="1" customWidth="1"/>
    <col min="4614" max="4614" width="3.375" style="10" customWidth="1"/>
    <col min="4615" max="4615" width="12.125" style="10" customWidth="1"/>
    <col min="4616" max="4616" width="9" style="10"/>
    <col min="4617" max="4618" width="8.75" style="10" bestFit="1" customWidth="1"/>
    <col min="4619" max="4864" width="9" style="10"/>
    <col min="4865" max="4865" width="5.625" style="10" customWidth="1"/>
    <col min="4866" max="4866" width="5.875" style="10" customWidth="1"/>
    <col min="4867" max="4867" width="21.125" style="10" customWidth="1"/>
    <col min="4868" max="4868" width="12.625" style="10" bestFit="1" customWidth="1"/>
    <col min="4869" max="4869" width="11.125" style="10" bestFit="1" customWidth="1"/>
    <col min="4870" max="4870" width="3.375" style="10" customWidth="1"/>
    <col min="4871" max="4871" width="12.125" style="10" customWidth="1"/>
    <col min="4872" max="4872" width="9" style="10"/>
    <col min="4873" max="4874" width="8.75" style="10" bestFit="1" customWidth="1"/>
    <col min="4875" max="5120" width="9" style="10"/>
    <col min="5121" max="5121" width="5.625" style="10" customWidth="1"/>
    <col min="5122" max="5122" width="5.875" style="10" customWidth="1"/>
    <col min="5123" max="5123" width="21.125" style="10" customWidth="1"/>
    <col min="5124" max="5124" width="12.625" style="10" bestFit="1" customWidth="1"/>
    <col min="5125" max="5125" width="11.125" style="10" bestFit="1" customWidth="1"/>
    <col min="5126" max="5126" width="3.375" style="10" customWidth="1"/>
    <col min="5127" max="5127" width="12.125" style="10" customWidth="1"/>
    <col min="5128" max="5128" width="9" style="10"/>
    <col min="5129" max="5130" width="8.75" style="10" bestFit="1" customWidth="1"/>
    <col min="5131" max="5376" width="9" style="10"/>
    <col min="5377" max="5377" width="5.625" style="10" customWidth="1"/>
    <col min="5378" max="5378" width="5.875" style="10" customWidth="1"/>
    <col min="5379" max="5379" width="21.125" style="10" customWidth="1"/>
    <col min="5380" max="5380" width="12.625" style="10" bestFit="1" customWidth="1"/>
    <col min="5381" max="5381" width="11.125" style="10" bestFit="1" customWidth="1"/>
    <col min="5382" max="5382" width="3.375" style="10" customWidth="1"/>
    <col min="5383" max="5383" width="12.125" style="10" customWidth="1"/>
    <col min="5384" max="5384" width="9" style="10"/>
    <col min="5385" max="5386" width="8.75" style="10" bestFit="1" customWidth="1"/>
    <col min="5387" max="5632" width="9" style="10"/>
    <col min="5633" max="5633" width="5.625" style="10" customWidth="1"/>
    <col min="5634" max="5634" width="5.875" style="10" customWidth="1"/>
    <col min="5635" max="5635" width="21.125" style="10" customWidth="1"/>
    <col min="5636" max="5636" width="12.625" style="10" bestFit="1" customWidth="1"/>
    <col min="5637" max="5637" width="11.125" style="10" bestFit="1" customWidth="1"/>
    <col min="5638" max="5638" width="3.375" style="10" customWidth="1"/>
    <col min="5639" max="5639" width="12.125" style="10" customWidth="1"/>
    <col min="5640" max="5640" width="9" style="10"/>
    <col min="5641" max="5642" width="8.75" style="10" bestFit="1" customWidth="1"/>
    <col min="5643" max="5888" width="9" style="10"/>
    <col min="5889" max="5889" width="5.625" style="10" customWidth="1"/>
    <col min="5890" max="5890" width="5.875" style="10" customWidth="1"/>
    <col min="5891" max="5891" width="21.125" style="10" customWidth="1"/>
    <col min="5892" max="5892" width="12.625" style="10" bestFit="1" customWidth="1"/>
    <col min="5893" max="5893" width="11.125" style="10" bestFit="1" customWidth="1"/>
    <col min="5894" max="5894" width="3.375" style="10" customWidth="1"/>
    <col min="5895" max="5895" width="12.125" style="10" customWidth="1"/>
    <col min="5896" max="5896" width="9" style="10"/>
    <col min="5897" max="5898" width="8.75" style="10" bestFit="1" customWidth="1"/>
    <col min="5899" max="6144" width="9" style="10"/>
    <col min="6145" max="6145" width="5.625" style="10" customWidth="1"/>
    <col min="6146" max="6146" width="5.875" style="10" customWidth="1"/>
    <col min="6147" max="6147" width="21.125" style="10" customWidth="1"/>
    <col min="6148" max="6148" width="12.625" style="10" bestFit="1" customWidth="1"/>
    <col min="6149" max="6149" width="11.125" style="10" bestFit="1" customWidth="1"/>
    <col min="6150" max="6150" width="3.375" style="10" customWidth="1"/>
    <col min="6151" max="6151" width="12.125" style="10" customWidth="1"/>
    <col min="6152" max="6152" width="9" style="10"/>
    <col min="6153" max="6154" width="8.75" style="10" bestFit="1" customWidth="1"/>
    <col min="6155" max="6400" width="9" style="10"/>
    <col min="6401" max="6401" width="5.625" style="10" customWidth="1"/>
    <col min="6402" max="6402" width="5.875" style="10" customWidth="1"/>
    <col min="6403" max="6403" width="21.125" style="10" customWidth="1"/>
    <col min="6404" max="6404" width="12.625" style="10" bestFit="1" customWidth="1"/>
    <col min="6405" max="6405" width="11.125" style="10" bestFit="1" customWidth="1"/>
    <col min="6406" max="6406" width="3.375" style="10" customWidth="1"/>
    <col min="6407" max="6407" width="12.125" style="10" customWidth="1"/>
    <col min="6408" max="6408" width="9" style="10"/>
    <col min="6409" max="6410" width="8.75" style="10" bestFit="1" customWidth="1"/>
    <col min="6411" max="6656" width="9" style="10"/>
    <col min="6657" max="6657" width="5.625" style="10" customWidth="1"/>
    <col min="6658" max="6658" width="5.875" style="10" customWidth="1"/>
    <col min="6659" max="6659" width="21.125" style="10" customWidth="1"/>
    <col min="6660" max="6660" width="12.625" style="10" bestFit="1" customWidth="1"/>
    <col min="6661" max="6661" width="11.125" style="10" bestFit="1" customWidth="1"/>
    <col min="6662" max="6662" width="3.375" style="10" customWidth="1"/>
    <col min="6663" max="6663" width="12.125" style="10" customWidth="1"/>
    <col min="6664" max="6664" width="9" style="10"/>
    <col min="6665" max="6666" width="8.75" style="10" bestFit="1" customWidth="1"/>
    <col min="6667" max="6912" width="9" style="10"/>
    <col min="6913" max="6913" width="5.625" style="10" customWidth="1"/>
    <col min="6914" max="6914" width="5.875" style="10" customWidth="1"/>
    <col min="6915" max="6915" width="21.125" style="10" customWidth="1"/>
    <col min="6916" max="6916" width="12.625" style="10" bestFit="1" customWidth="1"/>
    <col min="6917" max="6917" width="11.125" style="10" bestFit="1" customWidth="1"/>
    <col min="6918" max="6918" width="3.375" style="10" customWidth="1"/>
    <col min="6919" max="6919" width="12.125" style="10" customWidth="1"/>
    <col min="6920" max="6920" width="9" style="10"/>
    <col min="6921" max="6922" width="8.75" style="10" bestFit="1" customWidth="1"/>
    <col min="6923" max="7168" width="9" style="10"/>
    <col min="7169" max="7169" width="5.625" style="10" customWidth="1"/>
    <col min="7170" max="7170" width="5.875" style="10" customWidth="1"/>
    <col min="7171" max="7171" width="21.125" style="10" customWidth="1"/>
    <col min="7172" max="7172" width="12.625" style="10" bestFit="1" customWidth="1"/>
    <col min="7173" max="7173" width="11.125" style="10" bestFit="1" customWidth="1"/>
    <col min="7174" max="7174" width="3.375" style="10" customWidth="1"/>
    <col min="7175" max="7175" width="12.125" style="10" customWidth="1"/>
    <col min="7176" max="7176" width="9" style="10"/>
    <col min="7177" max="7178" width="8.75" style="10" bestFit="1" customWidth="1"/>
    <col min="7179" max="7424" width="9" style="10"/>
    <col min="7425" max="7425" width="5.625" style="10" customWidth="1"/>
    <col min="7426" max="7426" width="5.875" style="10" customWidth="1"/>
    <col min="7427" max="7427" width="21.125" style="10" customWidth="1"/>
    <col min="7428" max="7428" width="12.625" style="10" bestFit="1" customWidth="1"/>
    <col min="7429" max="7429" width="11.125" style="10" bestFit="1" customWidth="1"/>
    <col min="7430" max="7430" width="3.375" style="10" customWidth="1"/>
    <col min="7431" max="7431" width="12.125" style="10" customWidth="1"/>
    <col min="7432" max="7432" width="9" style="10"/>
    <col min="7433" max="7434" width="8.75" style="10" bestFit="1" customWidth="1"/>
    <col min="7435" max="7680" width="9" style="10"/>
    <col min="7681" max="7681" width="5.625" style="10" customWidth="1"/>
    <col min="7682" max="7682" width="5.875" style="10" customWidth="1"/>
    <col min="7683" max="7683" width="21.125" style="10" customWidth="1"/>
    <col min="7684" max="7684" width="12.625" style="10" bestFit="1" customWidth="1"/>
    <col min="7685" max="7685" width="11.125" style="10" bestFit="1" customWidth="1"/>
    <col min="7686" max="7686" width="3.375" style="10" customWidth="1"/>
    <col min="7687" max="7687" width="12.125" style="10" customWidth="1"/>
    <col min="7688" max="7688" width="9" style="10"/>
    <col min="7689" max="7690" width="8.75" style="10" bestFit="1" customWidth="1"/>
    <col min="7691" max="7936" width="9" style="10"/>
    <col min="7937" max="7937" width="5.625" style="10" customWidth="1"/>
    <col min="7938" max="7938" width="5.875" style="10" customWidth="1"/>
    <col min="7939" max="7939" width="21.125" style="10" customWidth="1"/>
    <col min="7940" max="7940" width="12.625" style="10" bestFit="1" customWidth="1"/>
    <col min="7941" max="7941" width="11.125" style="10" bestFit="1" customWidth="1"/>
    <col min="7942" max="7942" width="3.375" style="10" customWidth="1"/>
    <col min="7943" max="7943" width="12.125" style="10" customWidth="1"/>
    <col min="7944" max="7944" width="9" style="10"/>
    <col min="7945" max="7946" width="8.75" style="10" bestFit="1" customWidth="1"/>
    <col min="7947" max="8192" width="9" style="10"/>
    <col min="8193" max="8193" width="5.625" style="10" customWidth="1"/>
    <col min="8194" max="8194" width="5.875" style="10" customWidth="1"/>
    <col min="8195" max="8195" width="21.125" style="10" customWidth="1"/>
    <col min="8196" max="8196" width="12.625" style="10" bestFit="1" customWidth="1"/>
    <col min="8197" max="8197" width="11.125" style="10" bestFit="1" customWidth="1"/>
    <col min="8198" max="8198" width="3.375" style="10" customWidth="1"/>
    <col min="8199" max="8199" width="12.125" style="10" customWidth="1"/>
    <col min="8200" max="8200" width="9" style="10"/>
    <col min="8201" max="8202" width="8.75" style="10" bestFit="1" customWidth="1"/>
    <col min="8203" max="8448" width="9" style="10"/>
    <col min="8449" max="8449" width="5.625" style="10" customWidth="1"/>
    <col min="8450" max="8450" width="5.875" style="10" customWidth="1"/>
    <col min="8451" max="8451" width="21.125" style="10" customWidth="1"/>
    <col min="8452" max="8452" width="12.625" style="10" bestFit="1" customWidth="1"/>
    <col min="8453" max="8453" width="11.125" style="10" bestFit="1" customWidth="1"/>
    <col min="8454" max="8454" width="3.375" style="10" customWidth="1"/>
    <col min="8455" max="8455" width="12.125" style="10" customWidth="1"/>
    <col min="8456" max="8456" width="9" style="10"/>
    <col min="8457" max="8458" width="8.75" style="10" bestFit="1" customWidth="1"/>
    <col min="8459" max="8704" width="9" style="10"/>
    <col min="8705" max="8705" width="5.625" style="10" customWidth="1"/>
    <col min="8706" max="8706" width="5.875" style="10" customWidth="1"/>
    <col min="8707" max="8707" width="21.125" style="10" customWidth="1"/>
    <col min="8708" max="8708" width="12.625" style="10" bestFit="1" customWidth="1"/>
    <col min="8709" max="8709" width="11.125" style="10" bestFit="1" customWidth="1"/>
    <col min="8710" max="8710" width="3.375" style="10" customWidth="1"/>
    <col min="8711" max="8711" width="12.125" style="10" customWidth="1"/>
    <col min="8712" max="8712" width="9" style="10"/>
    <col min="8713" max="8714" width="8.75" style="10" bestFit="1" customWidth="1"/>
    <col min="8715" max="8960" width="9" style="10"/>
    <col min="8961" max="8961" width="5.625" style="10" customWidth="1"/>
    <col min="8962" max="8962" width="5.875" style="10" customWidth="1"/>
    <col min="8963" max="8963" width="21.125" style="10" customWidth="1"/>
    <col min="8964" max="8964" width="12.625" style="10" bestFit="1" customWidth="1"/>
    <col min="8965" max="8965" width="11.125" style="10" bestFit="1" customWidth="1"/>
    <col min="8966" max="8966" width="3.375" style="10" customWidth="1"/>
    <col min="8967" max="8967" width="12.125" style="10" customWidth="1"/>
    <col min="8968" max="8968" width="9" style="10"/>
    <col min="8969" max="8970" width="8.75" style="10" bestFit="1" customWidth="1"/>
    <col min="8971" max="9216" width="9" style="10"/>
    <col min="9217" max="9217" width="5.625" style="10" customWidth="1"/>
    <col min="9218" max="9218" width="5.875" style="10" customWidth="1"/>
    <col min="9219" max="9219" width="21.125" style="10" customWidth="1"/>
    <col min="9220" max="9220" width="12.625" style="10" bestFit="1" customWidth="1"/>
    <col min="9221" max="9221" width="11.125" style="10" bestFit="1" customWidth="1"/>
    <col min="9222" max="9222" width="3.375" style="10" customWidth="1"/>
    <col min="9223" max="9223" width="12.125" style="10" customWidth="1"/>
    <col min="9224" max="9224" width="9" style="10"/>
    <col min="9225" max="9226" width="8.75" style="10" bestFit="1" customWidth="1"/>
    <col min="9227" max="9472" width="9" style="10"/>
    <col min="9473" max="9473" width="5.625" style="10" customWidth="1"/>
    <col min="9474" max="9474" width="5.875" style="10" customWidth="1"/>
    <col min="9475" max="9475" width="21.125" style="10" customWidth="1"/>
    <col min="9476" max="9476" width="12.625" style="10" bestFit="1" customWidth="1"/>
    <col min="9477" max="9477" width="11.125" style="10" bestFit="1" customWidth="1"/>
    <col min="9478" max="9478" width="3.375" style="10" customWidth="1"/>
    <col min="9479" max="9479" width="12.125" style="10" customWidth="1"/>
    <col min="9480" max="9480" width="9" style="10"/>
    <col min="9481" max="9482" width="8.75" style="10" bestFit="1" customWidth="1"/>
    <col min="9483" max="9728" width="9" style="10"/>
    <col min="9729" max="9729" width="5.625" style="10" customWidth="1"/>
    <col min="9730" max="9730" width="5.875" style="10" customWidth="1"/>
    <col min="9731" max="9731" width="21.125" style="10" customWidth="1"/>
    <col min="9732" max="9732" width="12.625" style="10" bestFit="1" customWidth="1"/>
    <col min="9733" max="9733" width="11.125" style="10" bestFit="1" customWidth="1"/>
    <col min="9734" max="9734" width="3.375" style="10" customWidth="1"/>
    <col min="9735" max="9735" width="12.125" style="10" customWidth="1"/>
    <col min="9736" max="9736" width="9" style="10"/>
    <col min="9737" max="9738" width="8.75" style="10" bestFit="1" customWidth="1"/>
    <col min="9739" max="9984" width="9" style="10"/>
    <col min="9985" max="9985" width="5.625" style="10" customWidth="1"/>
    <col min="9986" max="9986" width="5.875" style="10" customWidth="1"/>
    <col min="9987" max="9987" width="21.125" style="10" customWidth="1"/>
    <col min="9988" max="9988" width="12.625" style="10" bestFit="1" customWidth="1"/>
    <col min="9989" max="9989" width="11.125" style="10" bestFit="1" customWidth="1"/>
    <col min="9990" max="9990" width="3.375" style="10" customWidth="1"/>
    <col min="9991" max="9991" width="12.125" style="10" customWidth="1"/>
    <col min="9992" max="9992" width="9" style="10"/>
    <col min="9993" max="9994" width="8.75" style="10" bestFit="1" customWidth="1"/>
    <col min="9995" max="10240" width="9" style="10"/>
    <col min="10241" max="10241" width="5.625" style="10" customWidth="1"/>
    <col min="10242" max="10242" width="5.875" style="10" customWidth="1"/>
    <col min="10243" max="10243" width="21.125" style="10" customWidth="1"/>
    <col min="10244" max="10244" width="12.625" style="10" bestFit="1" customWidth="1"/>
    <col min="10245" max="10245" width="11.125" style="10" bestFit="1" customWidth="1"/>
    <col min="10246" max="10246" width="3.375" style="10" customWidth="1"/>
    <col min="10247" max="10247" width="12.125" style="10" customWidth="1"/>
    <col min="10248" max="10248" width="9" style="10"/>
    <col min="10249" max="10250" width="8.75" style="10" bestFit="1" customWidth="1"/>
    <col min="10251" max="10496" width="9" style="10"/>
    <col min="10497" max="10497" width="5.625" style="10" customWidth="1"/>
    <col min="10498" max="10498" width="5.875" style="10" customWidth="1"/>
    <col min="10499" max="10499" width="21.125" style="10" customWidth="1"/>
    <col min="10500" max="10500" width="12.625" style="10" bestFit="1" customWidth="1"/>
    <col min="10501" max="10501" width="11.125" style="10" bestFit="1" customWidth="1"/>
    <col min="10502" max="10502" width="3.375" style="10" customWidth="1"/>
    <col min="10503" max="10503" width="12.125" style="10" customWidth="1"/>
    <col min="10504" max="10504" width="9" style="10"/>
    <col min="10505" max="10506" width="8.75" style="10" bestFit="1" customWidth="1"/>
    <col min="10507" max="10752" width="9" style="10"/>
    <col min="10753" max="10753" width="5.625" style="10" customWidth="1"/>
    <col min="10754" max="10754" width="5.875" style="10" customWidth="1"/>
    <col min="10755" max="10755" width="21.125" style="10" customWidth="1"/>
    <col min="10756" max="10756" width="12.625" style="10" bestFit="1" customWidth="1"/>
    <col min="10757" max="10757" width="11.125" style="10" bestFit="1" customWidth="1"/>
    <col min="10758" max="10758" width="3.375" style="10" customWidth="1"/>
    <col min="10759" max="10759" width="12.125" style="10" customWidth="1"/>
    <col min="10760" max="10760" width="9" style="10"/>
    <col min="10761" max="10762" width="8.75" style="10" bestFit="1" customWidth="1"/>
    <col min="10763" max="11008" width="9" style="10"/>
    <col min="11009" max="11009" width="5.625" style="10" customWidth="1"/>
    <col min="11010" max="11010" width="5.875" style="10" customWidth="1"/>
    <col min="11011" max="11011" width="21.125" style="10" customWidth="1"/>
    <col min="11012" max="11012" width="12.625" style="10" bestFit="1" customWidth="1"/>
    <col min="11013" max="11013" width="11.125" style="10" bestFit="1" customWidth="1"/>
    <col min="11014" max="11014" width="3.375" style="10" customWidth="1"/>
    <col min="11015" max="11015" width="12.125" style="10" customWidth="1"/>
    <col min="11016" max="11016" width="9" style="10"/>
    <col min="11017" max="11018" width="8.75" style="10" bestFit="1" customWidth="1"/>
    <col min="11019" max="11264" width="9" style="10"/>
    <col min="11265" max="11265" width="5.625" style="10" customWidth="1"/>
    <col min="11266" max="11266" width="5.875" style="10" customWidth="1"/>
    <col min="11267" max="11267" width="21.125" style="10" customWidth="1"/>
    <col min="11268" max="11268" width="12.625" style="10" bestFit="1" customWidth="1"/>
    <col min="11269" max="11269" width="11.125" style="10" bestFit="1" customWidth="1"/>
    <col min="11270" max="11270" width="3.375" style="10" customWidth="1"/>
    <col min="11271" max="11271" width="12.125" style="10" customWidth="1"/>
    <col min="11272" max="11272" width="9" style="10"/>
    <col min="11273" max="11274" width="8.75" style="10" bestFit="1" customWidth="1"/>
    <col min="11275" max="11520" width="9" style="10"/>
    <col min="11521" max="11521" width="5.625" style="10" customWidth="1"/>
    <col min="11522" max="11522" width="5.875" style="10" customWidth="1"/>
    <col min="11523" max="11523" width="21.125" style="10" customWidth="1"/>
    <col min="11524" max="11524" width="12.625" style="10" bestFit="1" customWidth="1"/>
    <col min="11525" max="11525" width="11.125" style="10" bestFit="1" customWidth="1"/>
    <col min="11526" max="11526" width="3.375" style="10" customWidth="1"/>
    <col min="11527" max="11527" width="12.125" style="10" customWidth="1"/>
    <col min="11528" max="11528" width="9" style="10"/>
    <col min="11529" max="11530" width="8.75" style="10" bestFit="1" customWidth="1"/>
    <col min="11531" max="11776" width="9" style="10"/>
    <col min="11777" max="11777" width="5.625" style="10" customWidth="1"/>
    <col min="11778" max="11778" width="5.875" style="10" customWidth="1"/>
    <col min="11779" max="11779" width="21.125" style="10" customWidth="1"/>
    <col min="11780" max="11780" width="12.625" style="10" bestFit="1" customWidth="1"/>
    <col min="11781" max="11781" width="11.125" style="10" bestFit="1" customWidth="1"/>
    <col min="11782" max="11782" width="3.375" style="10" customWidth="1"/>
    <col min="11783" max="11783" width="12.125" style="10" customWidth="1"/>
    <col min="11784" max="11784" width="9" style="10"/>
    <col min="11785" max="11786" width="8.75" style="10" bestFit="1" customWidth="1"/>
    <col min="11787" max="12032" width="9" style="10"/>
    <col min="12033" max="12033" width="5.625" style="10" customWidth="1"/>
    <col min="12034" max="12034" width="5.875" style="10" customWidth="1"/>
    <col min="12035" max="12035" width="21.125" style="10" customWidth="1"/>
    <col min="12036" max="12036" width="12.625" style="10" bestFit="1" customWidth="1"/>
    <col min="12037" max="12037" width="11.125" style="10" bestFit="1" customWidth="1"/>
    <col min="12038" max="12038" width="3.375" style="10" customWidth="1"/>
    <col min="12039" max="12039" width="12.125" style="10" customWidth="1"/>
    <col min="12040" max="12040" width="9" style="10"/>
    <col min="12041" max="12042" width="8.75" style="10" bestFit="1" customWidth="1"/>
    <col min="12043" max="12288" width="9" style="10"/>
    <col min="12289" max="12289" width="5.625" style="10" customWidth="1"/>
    <col min="12290" max="12290" width="5.875" style="10" customWidth="1"/>
    <col min="12291" max="12291" width="21.125" style="10" customWidth="1"/>
    <col min="12292" max="12292" width="12.625" style="10" bestFit="1" customWidth="1"/>
    <col min="12293" max="12293" width="11.125" style="10" bestFit="1" customWidth="1"/>
    <col min="12294" max="12294" width="3.375" style="10" customWidth="1"/>
    <col min="12295" max="12295" width="12.125" style="10" customWidth="1"/>
    <col min="12296" max="12296" width="9" style="10"/>
    <col min="12297" max="12298" width="8.75" style="10" bestFit="1" customWidth="1"/>
    <col min="12299" max="12544" width="9" style="10"/>
    <col min="12545" max="12545" width="5.625" style="10" customWidth="1"/>
    <col min="12546" max="12546" width="5.875" style="10" customWidth="1"/>
    <col min="12547" max="12547" width="21.125" style="10" customWidth="1"/>
    <col min="12548" max="12548" width="12.625" style="10" bestFit="1" customWidth="1"/>
    <col min="12549" max="12549" width="11.125" style="10" bestFit="1" customWidth="1"/>
    <col min="12550" max="12550" width="3.375" style="10" customWidth="1"/>
    <col min="12551" max="12551" width="12.125" style="10" customWidth="1"/>
    <col min="12552" max="12552" width="9" style="10"/>
    <col min="12553" max="12554" width="8.75" style="10" bestFit="1" customWidth="1"/>
    <col min="12555" max="12800" width="9" style="10"/>
    <col min="12801" max="12801" width="5.625" style="10" customWidth="1"/>
    <col min="12802" max="12802" width="5.875" style="10" customWidth="1"/>
    <col min="12803" max="12803" width="21.125" style="10" customWidth="1"/>
    <col min="12804" max="12804" width="12.625" style="10" bestFit="1" customWidth="1"/>
    <col min="12805" max="12805" width="11.125" style="10" bestFit="1" customWidth="1"/>
    <col min="12806" max="12806" width="3.375" style="10" customWidth="1"/>
    <col min="12807" max="12807" width="12.125" style="10" customWidth="1"/>
    <col min="12808" max="12808" width="9" style="10"/>
    <col min="12809" max="12810" width="8.75" style="10" bestFit="1" customWidth="1"/>
    <col min="12811" max="13056" width="9" style="10"/>
    <col min="13057" max="13057" width="5.625" style="10" customWidth="1"/>
    <col min="13058" max="13058" width="5.875" style="10" customWidth="1"/>
    <col min="13059" max="13059" width="21.125" style="10" customWidth="1"/>
    <col min="13060" max="13060" width="12.625" style="10" bestFit="1" customWidth="1"/>
    <col min="13061" max="13061" width="11.125" style="10" bestFit="1" customWidth="1"/>
    <col min="13062" max="13062" width="3.375" style="10" customWidth="1"/>
    <col min="13063" max="13063" width="12.125" style="10" customWidth="1"/>
    <col min="13064" max="13064" width="9" style="10"/>
    <col min="13065" max="13066" width="8.75" style="10" bestFit="1" customWidth="1"/>
    <col min="13067" max="13312" width="9" style="10"/>
    <col min="13313" max="13313" width="5.625" style="10" customWidth="1"/>
    <col min="13314" max="13314" width="5.875" style="10" customWidth="1"/>
    <col min="13315" max="13315" width="21.125" style="10" customWidth="1"/>
    <col min="13316" max="13316" width="12.625" style="10" bestFit="1" customWidth="1"/>
    <col min="13317" max="13317" width="11.125" style="10" bestFit="1" customWidth="1"/>
    <col min="13318" max="13318" width="3.375" style="10" customWidth="1"/>
    <col min="13319" max="13319" width="12.125" style="10" customWidth="1"/>
    <col min="13320" max="13320" width="9" style="10"/>
    <col min="13321" max="13322" width="8.75" style="10" bestFit="1" customWidth="1"/>
    <col min="13323" max="13568" width="9" style="10"/>
    <col min="13569" max="13569" width="5.625" style="10" customWidth="1"/>
    <col min="13570" max="13570" width="5.875" style="10" customWidth="1"/>
    <col min="13571" max="13571" width="21.125" style="10" customWidth="1"/>
    <col min="13572" max="13572" width="12.625" style="10" bestFit="1" customWidth="1"/>
    <col min="13573" max="13573" width="11.125" style="10" bestFit="1" customWidth="1"/>
    <col min="13574" max="13574" width="3.375" style="10" customWidth="1"/>
    <col min="13575" max="13575" width="12.125" style="10" customWidth="1"/>
    <col min="13576" max="13576" width="9" style="10"/>
    <col min="13577" max="13578" width="8.75" style="10" bestFit="1" customWidth="1"/>
    <col min="13579" max="13824" width="9" style="10"/>
    <col min="13825" max="13825" width="5.625" style="10" customWidth="1"/>
    <col min="13826" max="13826" width="5.875" style="10" customWidth="1"/>
    <col min="13827" max="13827" width="21.125" style="10" customWidth="1"/>
    <col min="13828" max="13828" width="12.625" style="10" bestFit="1" customWidth="1"/>
    <col min="13829" max="13829" width="11.125" style="10" bestFit="1" customWidth="1"/>
    <col min="13830" max="13830" width="3.375" style="10" customWidth="1"/>
    <col min="13831" max="13831" width="12.125" style="10" customWidth="1"/>
    <col min="13832" max="13832" width="9" style="10"/>
    <col min="13833" max="13834" width="8.75" style="10" bestFit="1" customWidth="1"/>
    <col min="13835" max="14080" width="9" style="10"/>
    <col min="14081" max="14081" width="5.625" style="10" customWidth="1"/>
    <col min="14082" max="14082" width="5.875" style="10" customWidth="1"/>
    <col min="14083" max="14083" width="21.125" style="10" customWidth="1"/>
    <col min="14084" max="14084" width="12.625" style="10" bestFit="1" customWidth="1"/>
    <col min="14085" max="14085" width="11.125" style="10" bestFit="1" customWidth="1"/>
    <col min="14086" max="14086" width="3.375" style="10" customWidth="1"/>
    <col min="14087" max="14087" width="12.125" style="10" customWidth="1"/>
    <col min="14088" max="14088" width="9" style="10"/>
    <col min="14089" max="14090" width="8.75" style="10" bestFit="1" customWidth="1"/>
    <col min="14091" max="14336" width="9" style="10"/>
    <col min="14337" max="14337" width="5.625" style="10" customWidth="1"/>
    <col min="14338" max="14338" width="5.875" style="10" customWidth="1"/>
    <col min="14339" max="14339" width="21.125" style="10" customWidth="1"/>
    <col min="14340" max="14340" width="12.625" style="10" bestFit="1" customWidth="1"/>
    <col min="14341" max="14341" width="11.125" style="10" bestFit="1" customWidth="1"/>
    <col min="14342" max="14342" width="3.375" style="10" customWidth="1"/>
    <col min="14343" max="14343" width="12.125" style="10" customWidth="1"/>
    <col min="14344" max="14344" width="9" style="10"/>
    <col min="14345" max="14346" width="8.75" style="10" bestFit="1" customWidth="1"/>
    <col min="14347" max="14592" width="9" style="10"/>
    <col min="14593" max="14593" width="5.625" style="10" customWidth="1"/>
    <col min="14594" max="14594" width="5.875" style="10" customWidth="1"/>
    <col min="14595" max="14595" width="21.125" style="10" customWidth="1"/>
    <col min="14596" max="14596" width="12.625" style="10" bestFit="1" customWidth="1"/>
    <col min="14597" max="14597" width="11.125" style="10" bestFit="1" customWidth="1"/>
    <col min="14598" max="14598" width="3.375" style="10" customWidth="1"/>
    <col min="14599" max="14599" width="12.125" style="10" customWidth="1"/>
    <col min="14600" max="14600" width="9" style="10"/>
    <col min="14601" max="14602" width="8.75" style="10" bestFit="1" customWidth="1"/>
    <col min="14603" max="14848" width="9" style="10"/>
    <col min="14849" max="14849" width="5.625" style="10" customWidth="1"/>
    <col min="14850" max="14850" width="5.875" style="10" customWidth="1"/>
    <col min="14851" max="14851" width="21.125" style="10" customWidth="1"/>
    <col min="14852" max="14852" width="12.625" style="10" bestFit="1" customWidth="1"/>
    <col min="14853" max="14853" width="11.125" style="10" bestFit="1" customWidth="1"/>
    <col min="14854" max="14854" width="3.375" style="10" customWidth="1"/>
    <col min="14855" max="14855" width="12.125" style="10" customWidth="1"/>
    <col min="14856" max="14856" width="9" style="10"/>
    <col min="14857" max="14858" width="8.75" style="10" bestFit="1" customWidth="1"/>
    <col min="14859" max="15104" width="9" style="10"/>
    <col min="15105" max="15105" width="5.625" style="10" customWidth="1"/>
    <col min="15106" max="15106" width="5.875" style="10" customWidth="1"/>
    <col min="15107" max="15107" width="21.125" style="10" customWidth="1"/>
    <col min="15108" max="15108" width="12.625" style="10" bestFit="1" customWidth="1"/>
    <col min="15109" max="15109" width="11.125" style="10" bestFit="1" customWidth="1"/>
    <col min="15110" max="15110" width="3.375" style="10" customWidth="1"/>
    <col min="15111" max="15111" width="12.125" style="10" customWidth="1"/>
    <col min="15112" max="15112" width="9" style="10"/>
    <col min="15113" max="15114" width="8.75" style="10" bestFit="1" customWidth="1"/>
    <col min="15115" max="15360" width="9" style="10"/>
    <col min="15361" max="15361" width="5.625" style="10" customWidth="1"/>
    <col min="15362" max="15362" width="5.875" style="10" customWidth="1"/>
    <col min="15363" max="15363" width="21.125" style="10" customWidth="1"/>
    <col min="15364" max="15364" width="12.625" style="10" bestFit="1" customWidth="1"/>
    <col min="15365" max="15365" width="11.125" style="10" bestFit="1" customWidth="1"/>
    <col min="15366" max="15366" width="3.375" style="10" customWidth="1"/>
    <col min="15367" max="15367" width="12.125" style="10" customWidth="1"/>
    <col min="15368" max="15368" width="9" style="10"/>
    <col min="15369" max="15370" width="8.75" style="10" bestFit="1" customWidth="1"/>
    <col min="15371" max="15616" width="9" style="10"/>
    <col min="15617" max="15617" width="5.625" style="10" customWidth="1"/>
    <col min="15618" max="15618" width="5.875" style="10" customWidth="1"/>
    <col min="15619" max="15619" width="21.125" style="10" customWidth="1"/>
    <col min="15620" max="15620" width="12.625" style="10" bestFit="1" customWidth="1"/>
    <col min="15621" max="15621" width="11.125" style="10" bestFit="1" customWidth="1"/>
    <col min="15622" max="15622" width="3.375" style="10" customWidth="1"/>
    <col min="15623" max="15623" width="12.125" style="10" customWidth="1"/>
    <col min="15624" max="15624" width="9" style="10"/>
    <col min="15625" max="15626" width="8.75" style="10" bestFit="1" customWidth="1"/>
    <col min="15627" max="15872" width="9" style="10"/>
    <col min="15873" max="15873" width="5.625" style="10" customWidth="1"/>
    <col min="15874" max="15874" width="5.875" style="10" customWidth="1"/>
    <col min="15875" max="15875" width="21.125" style="10" customWidth="1"/>
    <col min="15876" max="15876" width="12.625" style="10" bestFit="1" customWidth="1"/>
    <col min="15877" max="15877" width="11.125" style="10" bestFit="1" customWidth="1"/>
    <col min="15878" max="15878" width="3.375" style="10" customWidth="1"/>
    <col min="15879" max="15879" width="12.125" style="10" customWidth="1"/>
    <col min="15880" max="15880" width="9" style="10"/>
    <col min="15881" max="15882" width="8.75" style="10" bestFit="1" customWidth="1"/>
    <col min="15883" max="16128" width="9" style="10"/>
    <col min="16129" max="16129" width="5.625" style="10" customWidth="1"/>
    <col min="16130" max="16130" width="5.875" style="10" customWidth="1"/>
    <col min="16131" max="16131" width="21.125" style="10" customWidth="1"/>
    <col min="16132" max="16132" width="12.625" style="10" bestFit="1" customWidth="1"/>
    <col min="16133" max="16133" width="11.125" style="10" bestFit="1" customWidth="1"/>
    <col min="16134" max="16134" width="3.375" style="10" customWidth="1"/>
    <col min="16135" max="16135" width="12.125" style="10" customWidth="1"/>
    <col min="16136" max="16136" width="9" style="10"/>
    <col min="16137" max="16138" width="8.75" style="10" bestFit="1" customWidth="1"/>
    <col min="16139" max="16384" width="9" style="10"/>
  </cols>
  <sheetData>
    <row r="1" spans="1:17" x14ac:dyDescent="0.55000000000000004">
      <c r="A1" s="224" t="s">
        <v>16</v>
      </c>
      <c r="B1" s="224"/>
      <c r="C1" s="224"/>
      <c r="D1" s="224"/>
      <c r="E1" s="224"/>
      <c r="F1" s="224"/>
      <c r="G1" s="224"/>
    </row>
    <row r="2" spans="1:17" x14ac:dyDescent="0.55000000000000004">
      <c r="A2" s="224" t="s">
        <v>26</v>
      </c>
      <c r="B2" s="224"/>
      <c r="C2" s="224"/>
      <c r="D2" s="224"/>
      <c r="E2" s="224"/>
      <c r="F2" s="224"/>
      <c r="G2" s="224"/>
    </row>
    <row r="3" spans="1:17" x14ac:dyDescent="0.55000000000000004">
      <c r="A3" s="224" t="s">
        <v>387</v>
      </c>
      <c r="B3" s="224"/>
      <c r="C3" s="224"/>
      <c r="D3" s="224"/>
      <c r="E3" s="224"/>
      <c r="F3" s="224"/>
      <c r="G3" s="224"/>
    </row>
    <row r="4" spans="1:17" x14ac:dyDescent="0.55000000000000004">
      <c r="A4" s="276"/>
      <c r="B4" s="276"/>
      <c r="C4" s="276"/>
      <c r="D4" s="276"/>
      <c r="E4" s="276"/>
      <c r="F4" s="276"/>
      <c r="G4" s="276"/>
    </row>
    <row r="6" spans="1:17" x14ac:dyDescent="0.55000000000000004">
      <c r="A6" s="155" t="s">
        <v>27</v>
      </c>
      <c r="B6" s="155"/>
      <c r="C6" s="155"/>
      <c r="G6" s="11">
        <v>25000</v>
      </c>
    </row>
    <row r="7" spans="1:17" x14ac:dyDescent="0.55000000000000004">
      <c r="A7" s="156" t="s">
        <v>19</v>
      </c>
      <c r="B7" s="155" t="s">
        <v>28</v>
      </c>
      <c r="C7" s="155"/>
      <c r="E7" s="11">
        <v>0</v>
      </c>
      <c r="G7" s="33"/>
    </row>
    <row r="8" spans="1:17" x14ac:dyDescent="0.55000000000000004">
      <c r="A8" s="156"/>
      <c r="B8" s="155" t="s">
        <v>81</v>
      </c>
      <c r="C8" s="155"/>
      <c r="E8" s="11">
        <v>0</v>
      </c>
      <c r="G8" s="33"/>
    </row>
    <row r="9" spans="1:17" x14ac:dyDescent="0.55000000000000004">
      <c r="A9" s="156"/>
      <c r="B9" s="155" t="s">
        <v>29</v>
      </c>
      <c r="C9" s="155"/>
      <c r="E9" s="13">
        <v>0</v>
      </c>
      <c r="F9" s="33"/>
      <c r="G9" s="13">
        <f>+E7+E9+E8</f>
        <v>0</v>
      </c>
      <c r="I9" s="47"/>
    </row>
    <row r="10" spans="1:17" x14ac:dyDescent="0.55000000000000004">
      <c r="A10" s="155" t="s">
        <v>30</v>
      </c>
      <c r="B10" s="155"/>
      <c r="C10" s="157"/>
      <c r="G10" s="33">
        <f>SUM(G6-G9)</f>
        <v>25000</v>
      </c>
    </row>
    <row r="11" spans="1:17" x14ac:dyDescent="0.55000000000000004">
      <c r="A11" s="155"/>
      <c r="B11" s="155" t="s">
        <v>31</v>
      </c>
      <c r="C11" s="157"/>
      <c r="E11" s="11">
        <v>2659</v>
      </c>
      <c r="G11" s="33"/>
      <c r="I11" s="47"/>
    </row>
    <row r="12" spans="1:17" x14ac:dyDescent="0.55000000000000004">
      <c r="A12" s="155"/>
      <c r="B12" s="155" t="s">
        <v>32</v>
      </c>
      <c r="C12" s="157"/>
      <c r="E12" s="13">
        <v>22341</v>
      </c>
      <c r="F12" s="33"/>
      <c r="G12" s="13">
        <f>+E11+E12</f>
        <v>25000</v>
      </c>
      <c r="I12" s="47"/>
    </row>
    <row r="13" spans="1:17" x14ac:dyDescent="0.55000000000000004">
      <c r="A13" s="155"/>
      <c r="B13" s="155"/>
      <c r="C13" s="155"/>
      <c r="J13" s="47"/>
    </row>
    <row r="14" spans="1:17" x14ac:dyDescent="0.55000000000000004">
      <c r="A14" s="155"/>
      <c r="B14" s="155"/>
      <c r="C14" s="155"/>
    </row>
    <row r="15" spans="1:17" x14ac:dyDescent="0.55000000000000004">
      <c r="A15" s="155"/>
      <c r="B15" s="155"/>
      <c r="C15" s="155"/>
      <c r="D15" s="158" t="s">
        <v>82</v>
      </c>
      <c r="E15" s="159"/>
      <c r="F15" s="159"/>
      <c r="G15" s="160" t="s">
        <v>83</v>
      </c>
      <c r="H15" s="43"/>
      <c r="I15" s="43"/>
      <c r="J15" s="43"/>
      <c r="K15" s="43"/>
      <c r="L15" s="43"/>
      <c r="M15" s="43"/>
      <c r="N15" s="43"/>
      <c r="O15" s="43"/>
      <c r="P15" s="43"/>
      <c r="Q15" s="43"/>
    </row>
    <row r="16" spans="1:17" x14ac:dyDescent="0.55000000000000004">
      <c r="A16" s="155"/>
      <c r="B16" s="155"/>
      <c r="C16" s="155"/>
      <c r="D16" s="208" t="s">
        <v>113</v>
      </c>
      <c r="E16" s="208"/>
      <c r="F16" s="208"/>
      <c r="G16" s="208"/>
      <c r="H16" s="43"/>
      <c r="I16" s="43"/>
      <c r="J16" s="43"/>
      <c r="K16" s="43"/>
      <c r="L16" s="43"/>
      <c r="M16" s="43"/>
      <c r="N16" s="43"/>
      <c r="O16" s="43"/>
      <c r="P16" s="43"/>
      <c r="Q16" s="43"/>
    </row>
    <row r="17" spans="4:17" x14ac:dyDescent="0.55000000000000004">
      <c r="D17" s="208" t="s">
        <v>114</v>
      </c>
      <c r="E17" s="208"/>
      <c r="F17" s="208"/>
      <c r="G17" s="208"/>
      <c r="H17" s="43"/>
      <c r="I17" s="43"/>
      <c r="J17" s="43"/>
      <c r="K17" s="43"/>
      <c r="L17" s="43"/>
      <c r="M17" s="43"/>
      <c r="N17" s="43"/>
      <c r="O17" s="43"/>
      <c r="P17" s="43"/>
      <c r="Q17" s="43"/>
    </row>
    <row r="18" spans="4:17" x14ac:dyDescent="0.55000000000000004">
      <c r="D18" s="159"/>
      <c r="E18" s="159"/>
      <c r="F18" s="159"/>
      <c r="G18" s="159"/>
      <c r="H18" s="43"/>
      <c r="I18" s="43"/>
      <c r="J18" s="43"/>
      <c r="K18" s="43"/>
      <c r="L18" s="43"/>
      <c r="M18" s="43"/>
      <c r="N18" s="43"/>
      <c r="O18" s="43"/>
      <c r="P18" s="43"/>
      <c r="Q18" s="43"/>
    </row>
    <row r="19" spans="4:17" x14ac:dyDescent="0.55000000000000004">
      <c r="D19" s="23"/>
      <c r="H19" s="43"/>
      <c r="I19" s="43"/>
      <c r="J19" s="43"/>
      <c r="K19" s="43"/>
      <c r="L19" s="43"/>
      <c r="M19" s="43"/>
      <c r="N19" s="43"/>
      <c r="O19" s="43"/>
      <c r="P19" s="43"/>
      <c r="Q19" s="43"/>
    </row>
    <row r="20" spans="4:17" x14ac:dyDescent="0.55000000000000004">
      <c r="D20" s="202" t="s">
        <v>110</v>
      </c>
      <c r="E20" s="202"/>
      <c r="F20" s="202"/>
      <c r="G20" s="202"/>
      <c r="H20" s="43"/>
      <c r="I20" s="43"/>
      <c r="J20" s="43"/>
      <c r="K20" s="43"/>
      <c r="L20" s="43"/>
      <c r="M20" s="43"/>
      <c r="N20" s="43"/>
      <c r="O20" s="43"/>
      <c r="P20" s="43"/>
      <c r="Q20" s="43"/>
    </row>
    <row r="21" spans="4:17" x14ac:dyDescent="0.55000000000000004">
      <c r="D21" s="202" t="s">
        <v>111</v>
      </c>
      <c r="E21" s="202"/>
      <c r="F21" s="202"/>
      <c r="G21" s="202"/>
      <c r="H21" s="43"/>
      <c r="I21" s="43"/>
      <c r="J21" s="43"/>
      <c r="K21" s="43"/>
      <c r="L21" s="43"/>
      <c r="M21" s="43"/>
      <c r="N21" s="43"/>
      <c r="O21" s="43"/>
      <c r="P21" s="43"/>
      <c r="Q21" s="43"/>
    </row>
    <row r="22" spans="4:17" x14ac:dyDescent="0.55000000000000004">
      <c r="D22" s="159"/>
      <c r="E22" s="159"/>
      <c r="F22" s="159"/>
      <c r="G22" s="159"/>
      <c r="H22" s="43"/>
      <c r="I22" s="43"/>
      <c r="J22" s="43"/>
      <c r="K22" s="43"/>
      <c r="L22" s="43"/>
      <c r="M22" s="43"/>
      <c r="N22" s="43"/>
      <c r="O22" s="43"/>
      <c r="P22" s="43"/>
      <c r="Q22" s="43"/>
    </row>
    <row r="23" spans="4:17" x14ac:dyDescent="0.55000000000000004">
      <c r="D23" s="159"/>
      <c r="E23" s="159"/>
      <c r="F23" s="159"/>
      <c r="G23" s="159"/>
    </row>
    <row r="24" spans="4:17" x14ac:dyDescent="0.55000000000000004">
      <c r="D24" s="202" t="s">
        <v>377</v>
      </c>
      <c r="E24" s="202"/>
      <c r="F24" s="202"/>
      <c r="G24" s="202"/>
    </row>
    <row r="25" spans="4:17" x14ac:dyDescent="0.55000000000000004">
      <c r="D25" s="208" t="s">
        <v>2</v>
      </c>
      <c r="E25" s="208"/>
      <c r="F25" s="208"/>
      <c r="G25" s="208"/>
    </row>
    <row r="26" spans="4:17" x14ac:dyDescent="0.55000000000000004">
      <c r="D26" s="208"/>
      <c r="E26" s="208"/>
      <c r="F26" s="208"/>
      <c r="G26" s="208"/>
    </row>
    <row r="27" spans="4:17" x14ac:dyDescent="0.55000000000000004">
      <c r="D27" s="159"/>
      <c r="E27" s="159"/>
      <c r="F27" s="159"/>
      <c r="G27" s="159"/>
    </row>
  </sheetData>
  <mergeCells count="11">
    <mergeCell ref="D26:G26"/>
    <mergeCell ref="D24:G24"/>
    <mergeCell ref="D25:G25"/>
    <mergeCell ref="D17:G17"/>
    <mergeCell ref="A1:G1"/>
    <mergeCell ref="A2:G2"/>
    <mergeCell ref="A3:G3"/>
    <mergeCell ref="A4:G4"/>
    <mergeCell ref="D16:G16"/>
    <mergeCell ref="D21:G21"/>
    <mergeCell ref="D20:G20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</sheetPr>
  <dimension ref="A1:AZ27"/>
  <sheetViews>
    <sheetView workbookViewId="0">
      <selection activeCell="J10" sqref="J10"/>
    </sheetView>
  </sheetViews>
  <sheetFormatPr defaultColWidth="6" defaultRowHeight="12.75" customHeight="1" x14ac:dyDescent="0.2"/>
  <cols>
    <col min="1" max="1" width="26" customWidth="1"/>
    <col min="2" max="11" width="10.125" customWidth="1"/>
    <col min="257" max="257" width="26" customWidth="1"/>
    <col min="258" max="267" width="10.125" customWidth="1"/>
    <col min="513" max="513" width="26" customWidth="1"/>
    <col min="514" max="523" width="10.125" customWidth="1"/>
    <col min="769" max="769" width="26" customWidth="1"/>
    <col min="770" max="779" width="10.125" customWidth="1"/>
    <col min="1025" max="1025" width="26" customWidth="1"/>
    <col min="1026" max="1035" width="10.125" customWidth="1"/>
    <col min="1281" max="1281" width="26" customWidth="1"/>
    <col min="1282" max="1291" width="10.125" customWidth="1"/>
    <col min="1537" max="1537" width="26" customWidth="1"/>
    <col min="1538" max="1547" width="10.125" customWidth="1"/>
    <col min="1793" max="1793" width="26" customWidth="1"/>
    <col min="1794" max="1803" width="10.125" customWidth="1"/>
    <col min="2049" max="2049" width="26" customWidth="1"/>
    <col min="2050" max="2059" width="10.125" customWidth="1"/>
    <col min="2305" max="2305" width="26" customWidth="1"/>
    <col min="2306" max="2315" width="10.125" customWidth="1"/>
    <col min="2561" max="2561" width="26" customWidth="1"/>
    <col min="2562" max="2571" width="10.125" customWidth="1"/>
    <col min="2817" max="2817" width="26" customWidth="1"/>
    <col min="2818" max="2827" width="10.125" customWidth="1"/>
    <col min="3073" max="3073" width="26" customWidth="1"/>
    <col min="3074" max="3083" width="10.125" customWidth="1"/>
    <col min="3329" max="3329" width="26" customWidth="1"/>
    <col min="3330" max="3339" width="10.125" customWidth="1"/>
    <col min="3585" max="3585" width="26" customWidth="1"/>
    <col min="3586" max="3595" width="10.125" customWidth="1"/>
    <col min="3841" max="3841" width="26" customWidth="1"/>
    <col min="3842" max="3851" width="10.125" customWidth="1"/>
    <col min="4097" max="4097" width="26" customWidth="1"/>
    <col min="4098" max="4107" width="10.125" customWidth="1"/>
    <col min="4353" max="4353" width="26" customWidth="1"/>
    <col min="4354" max="4363" width="10.125" customWidth="1"/>
    <col min="4609" max="4609" width="26" customWidth="1"/>
    <col min="4610" max="4619" width="10.125" customWidth="1"/>
    <col min="4865" max="4865" width="26" customWidth="1"/>
    <col min="4866" max="4875" width="10.125" customWidth="1"/>
    <col min="5121" max="5121" width="26" customWidth="1"/>
    <col min="5122" max="5131" width="10.125" customWidth="1"/>
    <col min="5377" max="5377" width="26" customWidth="1"/>
    <col min="5378" max="5387" width="10.125" customWidth="1"/>
    <col min="5633" max="5633" width="26" customWidth="1"/>
    <col min="5634" max="5643" width="10.125" customWidth="1"/>
    <col min="5889" max="5889" width="26" customWidth="1"/>
    <col min="5890" max="5899" width="10.125" customWidth="1"/>
    <col min="6145" max="6145" width="26" customWidth="1"/>
    <col min="6146" max="6155" width="10.125" customWidth="1"/>
    <col min="6401" max="6401" width="26" customWidth="1"/>
    <col min="6402" max="6411" width="10.125" customWidth="1"/>
    <col min="6657" max="6657" width="26" customWidth="1"/>
    <col min="6658" max="6667" width="10.125" customWidth="1"/>
    <col min="6913" max="6913" width="26" customWidth="1"/>
    <col min="6914" max="6923" width="10.125" customWidth="1"/>
    <col min="7169" max="7169" width="26" customWidth="1"/>
    <col min="7170" max="7179" width="10.125" customWidth="1"/>
    <col min="7425" max="7425" width="26" customWidth="1"/>
    <col min="7426" max="7435" width="10.125" customWidth="1"/>
    <col min="7681" max="7681" width="26" customWidth="1"/>
    <col min="7682" max="7691" width="10.125" customWidth="1"/>
    <col min="7937" max="7937" width="26" customWidth="1"/>
    <col min="7938" max="7947" width="10.125" customWidth="1"/>
    <col min="8193" max="8193" width="26" customWidth="1"/>
    <col min="8194" max="8203" width="10.125" customWidth="1"/>
    <col min="8449" max="8449" width="26" customWidth="1"/>
    <col min="8450" max="8459" width="10.125" customWidth="1"/>
    <col min="8705" max="8705" width="26" customWidth="1"/>
    <col min="8706" max="8715" width="10.125" customWidth="1"/>
    <col min="8961" max="8961" width="26" customWidth="1"/>
    <col min="8962" max="8971" width="10.125" customWidth="1"/>
    <col min="9217" max="9217" width="26" customWidth="1"/>
    <col min="9218" max="9227" width="10.125" customWidth="1"/>
    <col min="9473" max="9473" width="26" customWidth="1"/>
    <col min="9474" max="9483" width="10.125" customWidth="1"/>
    <col min="9729" max="9729" width="26" customWidth="1"/>
    <col min="9730" max="9739" width="10.125" customWidth="1"/>
    <col min="9985" max="9985" width="26" customWidth="1"/>
    <col min="9986" max="9995" width="10.125" customWidth="1"/>
    <col min="10241" max="10241" width="26" customWidth="1"/>
    <col min="10242" max="10251" width="10.125" customWidth="1"/>
    <col min="10497" max="10497" width="26" customWidth="1"/>
    <col min="10498" max="10507" width="10.125" customWidth="1"/>
    <col min="10753" max="10753" width="26" customWidth="1"/>
    <col min="10754" max="10763" width="10.125" customWidth="1"/>
    <col min="11009" max="11009" width="26" customWidth="1"/>
    <col min="11010" max="11019" width="10.125" customWidth="1"/>
    <col min="11265" max="11265" width="26" customWidth="1"/>
    <col min="11266" max="11275" width="10.125" customWidth="1"/>
    <col min="11521" max="11521" width="26" customWidth="1"/>
    <col min="11522" max="11531" width="10.125" customWidth="1"/>
    <col min="11777" max="11777" width="26" customWidth="1"/>
    <col min="11778" max="11787" width="10.125" customWidth="1"/>
    <col min="12033" max="12033" width="26" customWidth="1"/>
    <col min="12034" max="12043" width="10.125" customWidth="1"/>
    <col min="12289" max="12289" width="26" customWidth="1"/>
    <col min="12290" max="12299" width="10.125" customWidth="1"/>
    <col min="12545" max="12545" width="26" customWidth="1"/>
    <col min="12546" max="12555" width="10.125" customWidth="1"/>
    <col min="12801" max="12801" width="26" customWidth="1"/>
    <col min="12802" max="12811" width="10.125" customWidth="1"/>
    <col min="13057" max="13057" width="26" customWidth="1"/>
    <col min="13058" max="13067" width="10.125" customWidth="1"/>
    <col min="13313" max="13313" width="26" customWidth="1"/>
    <col min="13314" max="13323" width="10.125" customWidth="1"/>
    <col min="13569" max="13569" width="26" customWidth="1"/>
    <col min="13570" max="13579" width="10.125" customWidth="1"/>
    <col min="13825" max="13825" width="26" customWidth="1"/>
    <col min="13826" max="13835" width="10.125" customWidth="1"/>
    <col min="14081" max="14081" width="26" customWidth="1"/>
    <col min="14082" max="14091" width="10.125" customWidth="1"/>
    <col min="14337" max="14337" width="26" customWidth="1"/>
    <col min="14338" max="14347" width="10.125" customWidth="1"/>
    <col min="14593" max="14593" width="26" customWidth="1"/>
    <col min="14594" max="14603" width="10.125" customWidth="1"/>
    <col min="14849" max="14849" width="26" customWidth="1"/>
    <col min="14850" max="14859" width="10.125" customWidth="1"/>
    <col min="15105" max="15105" width="26" customWidth="1"/>
    <col min="15106" max="15115" width="10.125" customWidth="1"/>
    <col min="15361" max="15361" width="26" customWidth="1"/>
    <col min="15362" max="15371" width="10.125" customWidth="1"/>
    <col min="15617" max="15617" width="26" customWidth="1"/>
    <col min="15618" max="15627" width="10.125" customWidth="1"/>
    <col min="15873" max="15873" width="26" customWidth="1"/>
    <col min="15874" max="15883" width="10.125" customWidth="1"/>
    <col min="16129" max="16129" width="26" customWidth="1"/>
    <col min="16130" max="16139" width="10.125" customWidth="1"/>
  </cols>
  <sheetData>
    <row r="1" spans="1:52" s="1" customFormat="1" ht="24" x14ac:dyDescent="0.55000000000000004">
      <c r="A1" s="209" t="s">
        <v>3</v>
      </c>
      <c r="B1" s="209"/>
      <c r="C1" s="209"/>
      <c r="D1" s="209"/>
      <c r="E1" s="209"/>
      <c r="F1" s="209"/>
      <c r="G1" s="209"/>
      <c r="H1" s="209"/>
    </row>
    <row r="2" spans="1:52" s="1" customFormat="1" ht="21" customHeight="1" x14ac:dyDescent="0.55000000000000004">
      <c r="A2" s="209" t="s">
        <v>0</v>
      </c>
      <c r="B2" s="209"/>
      <c r="C2" s="209"/>
      <c r="D2" s="209"/>
      <c r="E2" s="209"/>
      <c r="F2" s="209"/>
      <c r="G2" s="209"/>
      <c r="H2" s="209"/>
      <c r="I2" s="22"/>
    </row>
    <row r="3" spans="1:52" s="1" customFormat="1" ht="24" x14ac:dyDescent="0.55000000000000004">
      <c r="A3" s="209" t="s">
        <v>1</v>
      </c>
      <c r="B3" s="209"/>
      <c r="C3" s="209"/>
      <c r="D3" s="209"/>
      <c r="E3" s="209"/>
      <c r="F3" s="209"/>
      <c r="G3" s="209"/>
      <c r="H3" s="209"/>
      <c r="I3" s="2"/>
    </row>
    <row r="4" spans="1:52" s="1" customFormat="1" ht="24" x14ac:dyDescent="0.55000000000000004">
      <c r="A4" s="209" t="s">
        <v>379</v>
      </c>
      <c r="B4" s="209"/>
      <c r="C4" s="209"/>
      <c r="D4" s="209"/>
      <c r="E4" s="209"/>
      <c r="F4" s="209"/>
      <c r="G4" s="209"/>
      <c r="H4" s="209"/>
      <c r="I4" s="2"/>
    </row>
    <row r="5" spans="1:52" s="1" customFormat="1" ht="24" customHeight="1" x14ac:dyDescent="0.55000000000000004">
      <c r="A5" s="44"/>
      <c r="B5" s="44"/>
      <c r="C5" s="44"/>
      <c r="D5" s="44"/>
      <c r="E5" s="44"/>
      <c r="F5" s="44"/>
      <c r="G5" s="44"/>
      <c r="H5" s="44"/>
      <c r="I5" s="2"/>
    </row>
    <row r="6" spans="1:52" s="1" customFormat="1" ht="21" customHeight="1" x14ac:dyDescent="0.55000000000000004">
      <c r="A6" s="210" t="s">
        <v>4</v>
      </c>
      <c r="B6" s="213" t="s">
        <v>5</v>
      </c>
      <c r="C6" s="214"/>
      <c r="D6" s="214"/>
      <c r="E6" s="214"/>
      <c r="F6" s="214"/>
      <c r="G6" s="215"/>
      <c r="H6" s="210" t="s">
        <v>6</v>
      </c>
    </row>
    <row r="7" spans="1:52" s="1" customFormat="1" ht="21" customHeight="1" x14ac:dyDescent="0.55000000000000004">
      <c r="A7" s="211"/>
      <c r="B7" s="213" t="s">
        <v>7</v>
      </c>
      <c r="C7" s="215"/>
      <c r="D7" s="213" t="s">
        <v>8</v>
      </c>
      <c r="E7" s="215"/>
      <c r="F7" s="216" t="s">
        <v>9</v>
      </c>
      <c r="G7" s="217"/>
      <c r="H7" s="211"/>
    </row>
    <row r="8" spans="1:52" s="1" customFormat="1" ht="24" x14ac:dyDescent="0.55000000000000004">
      <c r="A8" s="212"/>
      <c r="B8" s="77" t="s">
        <v>10</v>
      </c>
      <c r="C8" s="77" t="s">
        <v>11</v>
      </c>
      <c r="D8" s="77" t="s">
        <v>10</v>
      </c>
      <c r="E8" s="77" t="s">
        <v>11</v>
      </c>
      <c r="F8" s="77" t="s">
        <v>10</v>
      </c>
      <c r="G8" s="77" t="s">
        <v>11</v>
      </c>
      <c r="H8" s="212"/>
    </row>
    <row r="9" spans="1:52" s="4" customFormat="1" ht="24" customHeight="1" x14ac:dyDescent="0.55000000000000004">
      <c r="A9" s="78" t="s">
        <v>12</v>
      </c>
      <c r="B9" s="78"/>
      <c r="C9" s="79"/>
      <c r="D9" s="79"/>
      <c r="E9" s="78"/>
      <c r="F9" s="78"/>
      <c r="G9" s="79"/>
      <c r="H9" s="183">
        <v>0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</row>
    <row r="10" spans="1:52" s="4" customFormat="1" ht="24" x14ac:dyDescent="0.55000000000000004">
      <c r="A10" s="80" t="s">
        <v>13</v>
      </c>
      <c r="B10" s="81"/>
      <c r="C10" s="82"/>
      <c r="D10" s="82"/>
      <c r="E10" s="81"/>
      <c r="F10" s="81"/>
      <c r="G10" s="82"/>
      <c r="H10" s="81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</row>
    <row r="11" spans="1:52" s="1" customFormat="1" ht="24" x14ac:dyDescent="0.55000000000000004">
      <c r="A11" s="83" t="s">
        <v>14</v>
      </c>
      <c r="B11" s="84">
        <v>0</v>
      </c>
      <c r="C11" s="85">
        <v>0</v>
      </c>
      <c r="D11" s="85">
        <v>0</v>
      </c>
      <c r="E11" s="84">
        <v>0</v>
      </c>
      <c r="F11" s="84">
        <v>0</v>
      </c>
      <c r="G11" s="85">
        <v>0</v>
      </c>
      <c r="H11" s="84">
        <v>0</v>
      </c>
    </row>
    <row r="12" spans="1:52" s="1" customFormat="1" ht="21" customHeight="1" x14ac:dyDescent="0.55000000000000004">
      <c r="A12" s="86" t="s">
        <v>15</v>
      </c>
      <c r="B12" s="86"/>
      <c r="C12" s="87"/>
      <c r="D12" s="87"/>
      <c r="E12" s="86"/>
      <c r="F12" s="86"/>
      <c r="G12" s="87"/>
      <c r="H12" s="184">
        <v>0</v>
      </c>
    </row>
    <row r="13" spans="1:52" s="1" customFormat="1" ht="24" x14ac:dyDescent="0.55000000000000004">
      <c r="A13" s="88"/>
      <c r="B13" s="88"/>
      <c r="C13" s="88"/>
      <c r="D13" s="88"/>
      <c r="E13" s="88"/>
      <c r="F13" s="88"/>
      <c r="G13" s="88"/>
      <c r="H13" s="88"/>
    </row>
    <row r="14" spans="1:52" s="1" customFormat="1" ht="24" x14ac:dyDescent="0.55000000000000004">
      <c r="A14" s="88"/>
      <c r="B14" s="88"/>
      <c r="C14" s="88"/>
      <c r="D14" s="88"/>
      <c r="E14" s="89" t="s">
        <v>50</v>
      </c>
      <c r="F14" s="88"/>
      <c r="G14" s="90"/>
      <c r="H14" s="88"/>
    </row>
    <row r="15" spans="1:52" s="1" customFormat="1" ht="24" x14ac:dyDescent="0.55000000000000004">
      <c r="A15" s="88"/>
      <c r="B15" s="88"/>
      <c r="C15" s="88"/>
      <c r="D15" s="88"/>
      <c r="E15" s="89"/>
      <c r="F15" s="88"/>
      <c r="G15" s="90"/>
      <c r="H15" s="88"/>
    </row>
    <row r="16" spans="1:52" s="1" customFormat="1" ht="24" x14ac:dyDescent="0.55000000000000004">
      <c r="A16" s="88"/>
      <c r="B16" s="88"/>
      <c r="C16" s="88"/>
      <c r="D16" s="88"/>
      <c r="E16" s="208" t="s">
        <v>113</v>
      </c>
      <c r="F16" s="208"/>
      <c r="G16" s="208"/>
      <c r="H16" s="208"/>
    </row>
    <row r="17" spans="1:8" s="1" customFormat="1" ht="24" x14ac:dyDescent="0.55000000000000004">
      <c r="A17" s="88"/>
      <c r="B17" s="88"/>
      <c r="C17" s="88"/>
      <c r="D17" s="88"/>
      <c r="E17" s="208" t="s">
        <v>114</v>
      </c>
      <c r="F17" s="208"/>
      <c r="G17" s="208"/>
      <c r="H17" s="208"/>
    </row>
    <row r="18" spans="1:8" s="1" customFormat="1" ht="24" x14ac:dyDescent="0.55000000000000004">
      <c r="A18" s="88"/>
      <c r="B18" s="88"/>
      <c r="C18" s="88"/>
      <c r="D18" s="88"/>
      <c r="E18" s="91"/>
      <c r="F18" s="91"/>
      <c r="G18" s="91"/>
      <c r="H18" s="91"/>
    </row>
    <row r="19" spans="1:8" s="1" customFormat="1" ht="24" x14ac:dyDescent="0.55000000000000004">
      <c r="A19" s="88"/>
      <c r="B19" s="88"/>
      <c r="C19" s="88"/>
      <c r="D19" s="88"/>
      <c r="E19" s="88"/>
      <c r="F19" s="88"/>
      <c r="G19" s="92"/>
      <c r="H19" s="88"/>
    </row>
    <row r="20" spans="1:8" ht="20.25" x14ac:dyDescent="0.3">
      <c r="A20" s="88"/>
      <c r="B20" s="88"/>
      <c r="C20" s="88"/>
      <c r="D20" s="88"/>
      <c r="E20" s="202" t="s">
        <v>110</v>
      </c>
      <c r="F20" s="202"/>
      <c r="G20" s="202"/>
      <c r="H20" s="202"/>
    </row>
    <row r="21" spans="1:8" ht="20.25" x14ac:dyDescent="0.3">
      <c r="A21" s="88"/>
      <c r="B21" s="88"/>
      <c r="C21" s="88"/>
      <c r="D21" s="88"/>
      <c r="E21" s="202" t="s">
        <v>111</v>
      </c>
      <c r="F21" s="202"/>
      <c r="G21" s="202"/>
      <c r="H21" s="202"/>
    </row>
    <row r="22" spans="1:8" ht="20.25" x14ac:dyDescent="0.3">
      <c r="A22" s="88"/>
      <c r="B22" s="88"/>
      <c r="C22" s="88"/>
      <c r="D22" s="88"/>
      <c r="E22" s="88"/>
      <c r="F22" s="88"/>
      <c r="G22" s="88"/>
      <c r="H22" s="88"/>
    </row>
    <row r="23" spans="1:8" ht="24" customHeight="1" x14ac:dyDescent="0.3">
      <c r="A23" s="88"/>
      <c r="B23" s="88"/>
      <c r="C23" s="88"/>
      <c r="D23" s="88"/>
      <c r="E23" s="88"/>
      <c r="F23" s="88"/>
      <c r="G23" s="88"/>
      <c r="H23" s="88"/>
    </row>
    <row r="24" spans="1:8" ht="24" customHeight="1" x14ac:dyDescent="0.3">
      <c r="A24" s="88"/>
      <c r="B24" s="88"/>
      <c r="C24" s="88"/>
      <c r="D24" s="88"/>
      <c r="E24" s="202" t="s">
        <v>377</v>
      </c>
      <c r="F24" s="202"/>
      <c r="G24" s="202"/>
      <c r="H24" s="202"/>
    </row>
    <row r="25" spans="1:8" ht="24" customHeight="1" x14ac:dyDescent="0.3">
      <c r="A25" s="88"/>
      <c r="B25" s="88"/>
      <c r="C25" s="88"/>
      <c r="D25" s="88"/>
      <c r="E25" s="202" t="s">
        <v>2</v>
      </c>
      <c r="F25" s="202"/>
      <c r="G25" s="202"/>
      <c r="H25" s="202"/>
    </row>
    <row r="26" spans="1:8" ht="24" customHeight="1" x14ac:dyDescent="0.3">
      <c r="A26" s="88"/>
      <c r="B26" s="88"/>
      <c r="C26" s="88"/>
      <c r="D26" s="88"/>
      <c r="E26" s="202"/>
      <c r="F26" s="202"/>
      <c r="G26" s="202"/>
      <c r="H26" s="202"/>
    </row>
    <row r="27" spans="1:8" ht="12.75" customHeight="1" x14ac:dyDescent="0.55000000000000004">
      <c r="A27" s="7"/>
      <c r="B27" s="7"/>
      <c r="C27" s="7"/>
      <c r="D27" s="7"/>
      <c r="E27" s="7"/>
      <c r="F27" s="7"/>
      <c r="G27" s="7"/>
      <c r="H27" s="7"/>
    </row>
  </sheetData>
  <mergeCells count="17">
    <mergeCell ref="E26:H26"/>
    <mergeCell ref="E25:H25"/>
    <mergeCell ref="E20:H20"/>
    <mergeCell ref="E21:H21"/>
    <mergeCell ref="E24:H24"/>
    <mergeCell ref="E17:H17"/>
    <mergeCell ref="E16:H16"/>
    <mergeCell ref="A1:H1"/>
    <mergeCell ref="A2:H2"/>
    <mergeCell ref="A3:H3"/>
    <mergeCell ref="A4:H4"/>
    <mergeCell ref="A6:A8"/>
    <mergeCell ref="B6:G6"/>
    <mergeCell ref="H6:H8"/>
    <mergeCell ref="B7:C7"/>
    <mergeCell ref="D7:E7"/>
    <mergeCell ref="F7:G7"/>
  </mergeCells>
  <pageMargins left="0.51181102362204722" right="0.31496062992125984" top="0.74803149606299213" bottom="0.74803149606299213" header="0.31496062992125984" footer="0.31496062992125984"/>
  <pageSetup paperSize="9" scale="9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</sheetPr>
  <dimension ref="A1"/>
  <sheetViews>
    <sheetView topLeftCell="A34" zoomScale="90" zoomScaleNormal="90" workbookViewId="0">
      <selection activeCell="L27" sqref="L27"/>
    </sheetView>
  </sheetViews>
  <sheetFormatPr defaultRowHeight="14.25" x14ac:dyDescent="0.2"/>
  <sheetData/>
  <pageMargins left="0.35433070866141736" right="0" top="0.47244094488188981" bottom="0.23622047244094491" header="0.31496062992125984" footer="0.15748031496062992"/>
  <pageSetup paperSize="9" scale="95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</sheetPr>
  <dimension ref="A1:G34"/>
  <sheetViews>
    <sheetView workbookViewId="0">
      <selection activeCell="A6" sqref="A6:G6"/>
    </sheetView>
  </sheetViews>
  <sheetFormatPr defaultRowHeight="24" x14ac:dyDescent="0.55000000000000004"/>
  <cols>
    <col min="1" max="1" width="5.625" style="1" customWidth="1"/>
    <col min="2" max="2" width="5.875" style="1" customWidth="1"/>
    <col min="3" max="3" width="32" style="1" customWidth="1"/>
    <col min="4" max="4" width="12.5" style="5" customWidth="1"/>
    <col min="5" max="5" width="11.375" style="5" customWidth="1"/>
    <col min="6" max="6" width="5.125" style="5" customWidth="1"/>
    <col min="7" max="7" width="11.5" style="5" customWidth="1"/>
    <col min="8" max="9" width="9" style="1"/>
    <col min="10" max="10" width="9.875" style="1" bestFit="1" customWidth="1"/>
    <col min="11" max="256" width="9" style="1"/>
    <col min="257" max="257" width="5.625" style="1" customWidth="1"/>
    <col min="258" max="258" width="5.875" style="1" customWidth="1"/>
    <col min="259" max="259" width="32" style="1" customWidth="1"/>
    <col min="260" max="260" width="12.5" style="1" customWidth="1"/>
    <col min="261" max="261" width="11.375" style="1" customWidth="1"/>
    <col min="262" max="262" width="5.125" style="1" customWidth="1"/>
    <col min="263" max="263" width="11.5" style="1" customWidth="1"/>
    <col min="264" max="265" width="9" style="1"/>
    <col min="266" max="266" width="9.875" style="1" bestFit="1" customWidth="1"/>
    <col min="267" max="512" width="9" style="1"/>
    <col min="513" max="513" width="5.625" style="1" customWidth="1"/>
    <col min="514" max="514" width="5.875" style="1" customWidth="1"/>
    <col min="515" max="515" width="32" style="1" customWidth="1"/>
    <col min="516" max="516" width="12.5" style="1" customWidth="1"/>
    <col min="517" max="517" width="11.375" style="1" customWidth="1"/>
    <col min="518" max="518" width="5.125" style="1" customWidth="1"/>
    <col min="519" max="519" width="11.5" style="1" customWidth="1"/>
    <col min="520" max="521" width="9" style="1"/>
    <col min="522" max="522" width="9.875" style="1" bestFit="1" customWidth="1"/>
    <col min="523" max="768" width="9" style="1"/>
    <col min="769" max="769" width="5.625" style="1" customWidth="1"/>
    <col min="770" max="770" width="5.875" style="1" customWidth="1"/>
    <col min="771" max="771" width="32" style="1" customWidth="1"/>
    <col min="772" max="772" width="12.5" style="1" customWidth="1"/>
    <col min="773" max="773" width="11.375" style="1" customWidth="1"/>
    <col min="774" max="774" width="5.125" style="1" customWidth="1"/>
    <col min="775" max="775" width="11.5" style="1" customWidth="1"/>
    <col min="776" max="777" width="9" style="1"/>
    <col min="778" max="778" width="9.875" style="1" bestFit="1" customWidth="1"/>
    <col min="779" max="1024" width="9" style="1"/>
    <col min="1025" max="1025" width="5.625" style="1" customWidth="1"/>
    <col min="1026" max="1026" width="5.875" style="1" customWidth="1"/>
    <col min="1027" max="1027" width="32" style="1" customWidth="1"/>
    <col min="1028" max="1028" width="12.5" style="1" customWidth="1"/>
    <col min="1029" max="1029" width="11.375" style="1" customWidth="1"/>
    <col min="1030" max="1030" width="5.125" style="1" customWidth="1"/>
    <col min="1031" max="1031" width="11.5" style="1" customWidth="1"/>
    <col min="1032" max="1033" width="9" style="1"/>
    <col min="1034" max="1034" width="9.875" style="1" bestFit="1" customWidth="1"/>
    <col min="1035" max="1280" width="9" style="1"/>
    <col min="1281" max="1281" width="5.625" style="1" customWidth="1"/>
    <col min="1282" max="1282" width="5.875" style="1" customWidth="1"/>
    <col min="1283" max="1283" width="32" style="1" customWidth="1"/>
    <col min="1284" max="1284" width="12.5" style="1" customWidth="1"/>
    <col min="1285" max="1285" width="11.375" style="1" customWidth="1"/>
    <col min="1286" max="1286" width="5.125" style="1" customWidth="1"/>
    <col min="1287" max="1287" width="11.5" style="1" customWidth="1"/>
    <col min="1288" max="1289" width="9" style="1"/>
    <col min="1290" max="1290" width="9.875" style="1" bestFit="1" customWidth="1"/>
    <col min="1291" max="1536" width="9" style="1"/>
    <col min="1537" max="1537" width="5.625" style="1" customWidth="1"/>
    <col min="1538" max="1538" width="5.875" style="1" customWidth="1"/>
    <col min="1539" max="1539" width="32" style="1" customWidth="1"/>
    <col min="1540" max="1540" width="12.5" style="1" customWidth="1"/>
    <col min="1541" max="1541" width="11.375" style="1" customWidth="1"/>
    <col min="1542" max="1542" width="5.125" style="1" customWidth="1"/>
    <col min="1543" max="1543" width="11.5" style="1" customWidth="1"/>
    <col min="1544" max="1545" width="9" style="1"/>
    <col min="1546" max="1546" width="9.875" style="1" bestFit="1" customWidth="1"/>
    <col min="1547" max="1792" width="9" style="1"/>
    <col min="1793" max="1793" width="5.625" style="1" customWidth="1"/>
    <col min="1794" max="1794" width="5.875" style="1" customWidth="1"/>
    <col min="1795" max="1795" width="32" style="1" customWidth="1"/>
    <col min="1796" max="1796" width="12.5" style="1" customWidth="1"/>
    <col min="1797" max="1797" width="11.375" style="1" customWidth="1"/>
    <col min="1798" max="1798" width="5.125" style="1" customWidth="1"/>
    <col min="1799" max="1799" width="11.5" style="1" customWidth="1"/>
    <col min="1800" max="1801" width="9" style="1"/>
    <col min="1802" max="1802" width="9.875" style="1" bestFit="1" customWidth="1"/>
    <col min="1803" max="2048" width="9" style="1"/>
    <col min="2049" max="2049" width="5.625" style="1" customWidth="1"/>
    <col min="2050" max="2050" width="5.875" style="1" customWidth="1"/>
    <col min="2051" max="2051" width="32" style="1" customWidth="1"/>
    <col min="2052" max="2052" width="12.5" style="1" customWidth="1"/>
    <col min="2053" max="2053" width="11.375" style="1" customWidth="1"/>
    <col min="2054" max="2054" width="5.125" style="1" customWidth="1"/>
    <col min="2055" max="2055" width="11.5" style="1" customWidth="1"/>
    <col min="2056" max="2057" width="9" style="1"/>
    <col min="2058" max="2058" width="9.875" style="1" bestFit="1" customWidth="1"/>
    <col min="2059" max="2304" width="9" style="1"/>
    <col min="2305" max="2305" width="5.625" style="1" customWidth="1"/>
    <col min="2306" max="2306" width="5.875" style="1" customWidth="1"/>
    <col min="2307" max="2307" width="32" style="1" customWidth="1"/>
    <col min="2308" max="2308" width="12.5" style="1" customWidth="1"/>
    <col min="2309" max="2309" width="11.375" style="1" customWidth="1"/>
    <col min="2310" max="2310" width="5.125" style="1" customWidth="1"/>
    <col min="2311" max="2311" width="11.5" style="1" customWidth="1"/>
    <col min="2312" max="2313" width="9" style="1"/>
    <col min="2314" max="2314" width="9.875" style="1" bestFit="1" customWidth="1"/>
    <col min="2315" max="2560" width="9" style="1"/>
    <col min="2561" max="2561" width="5.625" style="1" customWidth="1"/>
    <col min="2562" max="2562" width="5.875" style="1" customWidth="1"/>
    <col min="2563" max="2563" width="32" style="1" customWidth="1"/>
    <col min="2564" max="2564" width="12.5" style="1" customWidth="1"/>
    <col min="2565" max="2565" width="11.375" style="1" customWidth="1"/>
    <col min="2566" max="2566" width="5.125" style="1" customWidth="1"/>
    <col min="2567" max="2567" width="11.5" style="1" customWidth="1"/>
    <col min="2568" max="2569" width="9" style="1"/>
    <col min="2570" max="2570" width="9.875" style="1" bestFit="1" customWidth="1"/>
    <col min="2571" max="2816" width="9" style="1"/>
    <col min="2817" max="2817" width="5.625" style="1" customWidth="1"/>
    <col min="2818" max="2818" width="5.875" style="1" customWidth="1"/>
    <col min="2819" max="2819" width="32" style="1" customWidth="1"/>
    <col min="2820" max="2820" width="12.5" style="1" customWidth="1"/>
    <col min="2821" max="2821" width="11.375" style="1" customWidth="1"/>
    <col min="2822" max="2822" width="5.125" style="1" customWidth="1"/>
    <col min="2823" max="2823" width="11.5" style="1" customWidth="1"/>
    <col min="2824" max="2825" width="9" style="1"/>
    <col min="2826" max="2826" width="9.875" style="1" bestFit="1" customWidth="1"/>
    <col min="2827" max="3072" width="9" style="1"/>
    <col min="3073" max="3073" width="5.625" style="1" customWidth="1"/>
    <col min="3074" max="3074" width="5.875" style="1" customWidth="1"/>
    <col min="3075" max="3075" width="32" style="1" customWidth="1"/>
    <col min="3076" max="3076" width="12.5" style="1" customWidth="1"/>
    <col min="3077" max="3077" width="11.375" style="1" customWidth="1"/>
    <col min="3078" max="3078" width="5.125" style="1" customWidth="1"/>
    <col min="3079" max="3079" width="11.5" style="1" customWidth="1"/>
    <col min="3080" max="3081" width="9" style="1"/>
    <col min="3082" max="3082" width="9.875" style="1" bestFit="1" customWidth="1"/>
    <col min="3083" max="3328" width="9" style="1"/>
    <col min="3329" max="3329" width="5.625" style="1" customWidth="1"/>
    <col min="3330" max="3330" width="5.875" style="1" customWidth="1"/>
    <col min="3331" max="3331" width="32" style="1" customWidth="1"/>
    <col min="3332" max="3332" width="12.5" style="1" customWidth="1"/>
    <col min="3333" max="3333" width="11.375" style="1" customWidth="1"/>
    <col min="3334" max="3334" width="5.125" style="1" customWidth="1"/>
    <col min="3335" max="3335" width="11.5" style="1" customWidth="1"/>
    <col min="3336" max="3337" width="9" style="1"/>
    <col min="3338" max="3338" width="9.875" style="1" bestFit="1" customWidth="1"/>
    <col min="3339" max="3584" width="9" style="1"/>
    <col min="3585" max="3585" width="5.625" style="1" customWidth="1"/>
    <col min="3586" max="3586" width="5.875" style="1" customWidth="1"/>
    <col min="3587" max="3587" width="32" style="1" customWidth="1"/>
    <col min="3588" max="3588" width="12.5" style="1" customWidth="1"/>
    <col min="3589" max="3589" width="11.375" style="1" customWidth="1"/>
    <col min="3590" max="3590" width="5.125" style="1" customWidth="1"/>
    <col min="3591" max="3591" width="11.5" style="1" customWidth="1"/>
    <col min="3592" max="3593" width="9" style="1"/>
    <col min="3594" max="3594" width="9.875" style="1" bestFit="1" customWidth="1"/>
    <col min="3595" max="3840" width="9" style="1"/>
    <col min="3841" max="3841" width="5.625" style="1" customWidth="1"/>
    <col min="3842" max="3842" width="5.875" style="1" customWidth="1"/>
    <col min="3843" max="3843" width="32" style="1" customWidth="1"/>
    <col min="3844" max="3844" width="12.5" style="1" customWidth="1"/>
    <col min="3845" max="3845" width="11.375" style="1" customWidth="1"/>
    <col min="3846" max="3846" width="5.125" style="1" customWidth="1"/>
    <col min="3847" max="3847" width="11.5" style="1" customWidth="1"/>
    <col min="3848" max="3849" width="9" style="1"/>
    <col min="3850" max="3850" width="9.875" style="1" bestFit="1" customWidth="1"/>
    <col min="3851" max="4096" width="9" style="1"/>
    <col min="4097" max="4097" width="5.625" style="1" customWidth="1"/>
    <col min="4098" max="4098" width="5.875" style="1" customWidth="1"/>
    <col min="4099" max="4099" width="32" style="1" customWidth="1"/>
    <col min="4100" max="4100" width="12.5" style="1" customWidth="1"/>
    <col min="4101" max="4101" width="11.375" style="1" customWidth="1"/>
    <col min="4102" max="4102" width="5.125" style="1" customWidth="1"/>
    <col min="4103" max="4103" width="11.5" style="1" customWidth="1"/>
    <col min="4104" max="4105" width="9" style="1"/>
    <col min="4106" max="4106" width="9.875" style="1" bestFit="1" customWidth="1"/>
    <col min="4107" max="4352" width="9" style="1"/>
    <col min="4353" max="4353" width="5.625" style="1" customWidth="1"/>
    <col min="4354" max="4354" width="5.875" style="1" customWidth="1"/>
    <col min="4355" max="4355" width="32" style="1" customWidth="1"/>
    <col min="4356" max="4356" width="12.5" style="1" customWidth="1"/>
    <col min="4357" max="4357" width="11.375" style="1" customWidth="1"/>
    <col min="4358" max="4358" width="5.125" style="1" customWidth="1"/>
    <col min="4359" max="4359" width="11.5" style="1" customWidth="1"/>
    <col min="4360" max="4361" width="9" style="1"/>
    <col min="4362" max="4362" width="9.875" style="1" bestFit="1" customWidth="1"/>
    <col min="4363" max="4608" width="9" style="1"/>
    <col min="4609" max="4609" width="5.625" style="1" customWidth="1"/>
    <col min="4610" max="4610" width="5.875" style="1" customWidth="1"/>
    <col min="4611" max="4611" width="32" style="1" customWidth="1"/>
    <col min="4612" max="4612" width="12.5" style="1" customWidth="1"/>
    <col min="4613" max="4613" width="11.375" style="1" customWidth="1"/>
    <col min="4614" max="4614" width="5.125" style="1" customWidth="1"/>
    <col min="4615" max="4615" width="11.5" style="1" customWidth="1"/>
    <col min="4616" max="4617" width="9" style="1"/>
    <col min="4618" max="4618" width="9.875" style="1" bestFit="1" customWidth="1"/>
    <col min="4619" max="4864" width="9" style="1"/>
    <col min="4865" max="4865" width="5.625" style="1" customWidth="1"/>
    <col min="4866" max="4866" width="5.875" style="1" customWidth="1"/>
    <col min="4867" max="4867" width="32" style="1" customWidth="1"/>
    <col min="4868" max="4868" width="12.5" style="1" customWidth="1"/>
    <col min="4869" max="4869" width="11.375" style="1" customWidth="1"/>
    <col min="4870" max="4870" width="5.125" style="1" customWidth="1"/>
    <col min="4871" max="4871" width="11.5" style="1" customWidth="1"/>
    <col min="4872" max="4873" width="9" style="1"/>
    <col min="4874" max="4874" width="9.875" style="1" bestFit="1" customWidth="1"/>
    <col min="4875" max="5120" width="9" style="1"/>
    <col min="5121" max="5121" width="5.625" style="1" customWidth="1"/>
    <col min="5122" max="5122" width="5.875" style="1" customWidth="1"/>
    <col min="5123" max="5123" width="32" style="1" customWidth="1"/>
    <col min="5124" max="5124" width="12.5" style="1" customWidth="1"/>
    <col min="5125" max="5125" width="11.375" style="1" customWidth="1"/>
    <col min="5126" max="5126" width="5.125" style="1" customWidth="1"/>
    <col min="5127" max="5127" width="11.5" style="1" customWidth="1"/>
    <col min="5128" max="5129" width="9" style="1"/>
    <col min="5130" max="5130" width="9.875" style="1" bestFit="1" customWidth="1"/>
    <col min="5131" max="5376" width="9" style="1"/>
    <col min="5377" max="5377" width="5.625" style="1" customWidth="1"/>
    <col min="5378" max="5378" width="5.875" style="1" customWidth="1"/>
    <col min="5379" max="5379" width="32" style="1" customWidth="1"/>
    <col min="5380" max="5380" width="12.5" style="1" customWidth="1"/>
    <col min="5381" max="5381" width="11.375" style="1" customWidth="1"/>
    <col min="5382" max="5382" width="5.125" style="1" customWidth="1"/>
    <col min="5383" max="5383" width="11.5" style="1" customWidth="1"/>
    <col min="5384" max="5385" width="9" style="1"/>
    <col min="5386" max="5386" width="9.875" style="1" bestFit="1" customWidth="1"/>
    <col min="5387" max="5632" width="9" style="1"/>
    <col min="5633" max="5633" width="5.625" style="1" customWidth="1"/>
    <col min="5634" max="5634" width="5.875" style="1" customWidth="1"/>
    <col min="5635" max="5635" width="32" style="1" customWidth="1"/>
    <col min="5636" max="5636" width="12.5" style="1" customWidth="1"/>
    <col min="5637" max="5637" width="11.375" style="1" customWidth="1"/>
    <col min="5638" max="5638" width="5.125" style="1" customWidth="1"/>
    <col min="5639" max="5639" width="11.5" style="1" customWidth="1"/>
    <col min="5640" max="5641" width="9" style="1"/>
    <col min="5642" max="5642" width="9.875" style="1" bestFit="1" customWidth="1"/>
    <col min="5643" max="5888" width="9" style="1"/>
    <col min="5889" max="5889" width="5.625" style="1" customWidth="1"/>
    <col min="5890" max="5890" width="5.875" style="1" customWidth="1"/>
    <col min="5891" max="5891" width="32" style="1" customWidth="1"/>
    <col min="5892" max="5892" width="12.5" style="1" customWidth="1"/>
    <col min="5893" max="5893" width="11.375" style="1" customWidth="1"/>
    <col min="5894" max="5894" width="5.125" style="1" customWidth="1"/>
    <col min="5895" max="5895" width="11.5" style="1" customWidth="1"/>
    <col min="5896" max="5897" width="9" style="1"/>
    <col min="5898" max="5898" width="9.875" style="1" bestFit="1" customWidth="1"/>
    <col min="5899" max="6144" width="9" style="1"/>
    <col min="6145" max="6145" width="5.625" style="1" customWidth="1"/>
    <col min="6146" max="6146" width="5.875" style="1" customWidth="1"/>
    <col min="6147" max="6147" width="32" style="1" customWidth="1"/>
    <col min="6148" max="6148" width="12.5" style="1" customWidth="1"/>
    <col min="6149" max="6149" width="11.375" style="1" customWidth="1"/>
    <col min="6150" max="6150" width="5.125" style="1" customWidth="1"/>
    <col min="6151" max="6151" width="11.5" style="1" customWidth="1"/>
    <col min="6152" max="6153" width="9" style="1"/>
    <col min="6154" max="6154" width="9.875" style="1" bestFit="1" customWidth="1"/>
    <col min="6155" max="6400" width="9" style="1"/>
    <col min="6401" max="6401" width="5.625" style="1" customWidth="1"/>
    <col min="6402" max="6402" width="5.875" style="1" customWidth="1"/>
    <col min="6403" max="6403" width="32" style="1" customWidth="1"/>
    <col min="6404" max="6404" width="12.5" style="1" customWidth="1"/>
    <col min="6405" max="6405" width="11.375" style="1" customWidth="1"/>
    <col min="6406" max="6406" width="5.125" style="1" customWidth="1"/>
    <col min="6407" max="6407" width="11.5" style="1" customWidth="1"/>
    <col min="6408" max="6409" width="9" style="1"/>
    <col min="6410" max="6410" width="9.875" style="1" bestFit="1" customWidth="1"/>
    <col min="6411" max="6656" width="9" style="1"/>
    <col min="6657" max="6657" width="5.625" style="1" customWidth="1"/>
    <col min="6658" max="6658" width="5.875" style="1" customWidth="1"/>
    <col min="6659" max="6659" width="32" style="1" customWidth="1"/>
    <col min="6660" max="6660" width="12.5" style="1" customWidth="1"/>
    <col min="6661" max="6661" width="11.375" style="1" customWidth="1"/>
    <col min="6662" max="6662" width="5.125" style="1" customWidth="1"/>
    <col min="6663" max="6663" width="11.5" style="1" customWidth="1"/>
    <col min="6664" max="6665" width="9" style="1"/>
    <col min="6666" max="6666" width="9.875" style="1" bestFit="1" customWidth="1"/>
    <col min="6667" max="6912" width="9" style="1"/>
    <col min="6913" max="6913" width="5.625" style="1" customWidth="1"/>
    <col min="6914" max="6914" width="5.875" style="1" customWidth="1"/>
    <col min="6915" max="6915" width="32" style="1" customWidth="1"/>
    <col min="6916" max="6916" width="12.5" style="1" customWidth="1"/>
    <col min="6917" max="6917" width="11.375" style="1" customWidth="1"/>
    <col min="6918" max="6918" width="5.125" style="1" customWidth="1"/>
    <col min="6919" max="6919" width="11.5" style="1" customWidth="1"/>
    <col min="6920" max="6921" width="9" style="1"/>
    <col min="6922" max="6922" width="9.875" style="1" bestFit="1" customWidth="1"/>
    <col min="6923" max="7168" width="9" style="1"/>
    <col min="7169" max="7169" width="5.625" style="1" customWidth="1"/>
    <col min="7170" max="7170" width="5.875" style="1" customWidth="1"/>
    <col min="7171" max="7171" width="32" style="1" customWidth="1"/>
    <col min="7172" max="7172" width="12.5" style="1" customWidth="1"/>
    <col min="7173" max="7173" width="11.375" style="1" customWidth="1"/>
    <col min="7174" max="7174" width="5.125" style="1" customWidth="1"/>
    <col min="7175" max="7175" width="11.5" style="1" customWidth="1"/>
    <col min="7176" max="7177" width="9" style="1"/>
    <col min="7178" max="7178" width="9.875" style="1" bestFit="1" customWidth="1"/>
    <col min="7179" max="7424" width="9" style="1"/>
    <col min="7425" max="7425" width="5.625" style="1" customWidth="1"/>
    <col min="7426" max="7426" width="5.875" style="1" customWidth="1"/>
    <col min="7427" max="7427" width="32" style="1" customWidth="1"/>
    <col min="7428" max="7428" width="12.5" style="1" customWidth="1"/>
    <col min="7429" max="7429" width="11.375" style="1" customWidth="1"/>
    <col min="7430" max="7430" width="5.125" style="1" customWidth="1"/>
    <col min="7431" max="7431" width="11.5" style="1" customWidth="1"/>
    <col min="7432" max="7433" width="9" style="1"/>
    <col min="7434" max="7434" width="9.875" style="1" bestFit="1" customWidth="1"/>
    <col min="7435" max="7680" width="9" style="1"/>
    <col min="7681" max="7681" width="5.625" style="1" customWidth="1"/>
    <col min="7682" max="7682" width="5.875" style="1" customWidth="1"/>
    <col min="7683" max="7683" width="32" style="1" customWidth="1"/>
    <col min="7684" max="7684" width="12.5" style="1" customWidth="1"/>
    <col min="7685" max="7685" width="11.375" style="1" customWidth="1"/>
    <col min="7686" max="7686" width="5.125" style="1" customWidth="1"/>
    <col min="7687" max="7687" width="11.5" style="1" customWidth="1"/>
    <col min="7688" max="7689" width="9" style="1"/>
    <col min="7690" max="7690" width="9.875" style="1" bestFit="1" customWidth="1"/>
    <col min="7691" max="7936" width="9" style="1"/>
    <col min="7937" max="7937" width="5.625" style="1" customWidth="1"/>
    <col min="7938" max="7938" width="5.875" style="1" customWidth="1"/>
    <col min="7939" max="7939" width="32" style="1" customWidth="1"/>
    <col min="7940" max="7940" width="12.5" style="1" customWidth="1"/>
    <col min="7941" max="7941" width="11.375" style="1" customWidth="1"/>
    <col min="7942" max="7942" width="5.125" style="1" customWidth="1"/>
    <col min="7943" max="7943" width="11.5" style="1" customWidth="1"/>
    <col min="7944" max="7945" width="9" style="1"/>
    <col min="7946" max="7946" width="9.875" style="1" bestFit="1" customWidth="1"/>
    <col min="7947" max="8192" width="9" style="1"/>
    <col min="8193" max="8193" width="5.625" style="1" customWidth="1"/>
    <col min="8194" max="8194" width="5.875" style="1" customWidth="1"/>
    <col min="8195" max="8195" width="32" style="1" customWidth="1"/>
    <col min="8196" max="8196" width="12.5" style="1" customWidth="1"/>
    <col min="8197" max="8197" width="11.375" style="1" customWidth="1"/>
    <col min="8198" max="8198" width="5.125" style="1" customWidth="1"/>
    <col min="8199" max="8199" width="11.5" style="1" customWidth="1"/>
    <col min="8200" max="8201" width="9" style="1"/>
    <col min="8202" max="8202" width="9.875" style="1" bestFit="1" customWidth="1"/>
    <col min="8203" max="8448" width="9" style="1"/>
    <col min="8449" max="8449" width="5.625" style="1" customWidth="1"/>
    <col min="8450" max="8450" width="5.875" style="1" customWidth="1"/>
    <col min="8451" max="8451" width="32" style="1" customWidth="1"/>
    <col min="8452" max="8452" width="12.5" style="1" customWidth="1"/>
    <col min="8453" max="8453" width="11.375" style="1" customWidth="1"/>
    <col min="8454" max="8454" width="5.125" style="1" customWidth="1"/>
    <col min="8455" max="8455" width="11.5" style="1" customWidth="1"/>
    <col min="8456" max="8457" width="9" style="1"/>
    <col min="8458" max="8458" width="9.875" style="1" bestFit="1" customWidth="1"/>
    <col min="8459" max="8704" width="9" style="1"/>
    <col min="8705" max="8705" width="5.625" style="1" customWidth="1"/>
    <col min="8706" max="8706" width="5.875" style="1" customWidth="1"/>
    <col min="8707" max="8707" width="32" style="1" customWidth="1"/>
    <col min="8708" max="8708" width="12.5" style="1" customWidth="1"/>
    <col min="8709" max="8709" width="11.375" style="1" customWidth="1"/>
    <col min="8710" max="8710" width="5.125" style="1" customWidth="1"/>
    <col min="8711" max="8711" width="11.5" style="1" customWidth="1"/>
    <col min="8712" max="8713" width="9" style="1"/>
    <col min="8714" max="8714" width="9.875" style="1" bestFit="1" customWidth="1"/>
    <col min="8715" max="8960" width="9" style="1"/>
    <col min="8961" max="8961" width="5.625" style="1" customWidth="1"/>
    <col min="8962" max="8962" width="5.875" style="1" customWidth="1"/>
    <col min="8963" max="8963" width="32" style="1" customWidth="1"/>
    <col min="8964" max="8964" width="12.5" style="1" customWidth="1"/>
    <col min="8965" max="8965" width="11.375" style="1" customWidth="1"/>
    <col min="8966" max="8966" width="5.125" style="1" customWidth="1"/>
    <col min="8967" max="8967" width="11.5" style="1" customWidth="1"/>
    <col min="8968" max="8969" width="9" style="1"/>
    <col min="8970" max="8970" width="9.875" style="1" bestFit="1" customWidth="1"/>
    <col min="8971" max="9216" width="9" style="1"/>
    <col min="9217" max="9217" width="5.625" style="1" customWidth="1"/>
    <col min="9218" max="9218" width="5.875" style="1" customWidth="1"/>
    <col min="9219" max="9219" width="32" style="1" customWidth="1"/>
    <col min="9220" max="9220" width="12.5" style="1" customWidth="1"/>
    <col min="9221" max="9221" width="11.375" style="1" customWidth="1"/>
    <col min="9222" max="9222" width="5.125" style="1" customWidth="1"/>
    <col min="9223" max="9223" width="11.5" style="1" customWidth="1"/>
    <col min="9224" max="9225" width="9" style="1"/>
    <col min="9226" max="9226" width="9.875" style="1" bestFit="1" customWidth="1"/>
    <col min="9227" max="9472" width="9" style="1"/>
    <col min="9473" max="9473" width="5.625" style="1" customWidth="1"/>
    <col min="9474" max="9474" width="5.875" style="1" customWidth="1"/>
    <col min="9475" max="9475" width="32" style="1" customWidth="1"/>
    <col min="9476" max="9476" width="12.5" style="1" customWidth="1"/>
    <col min="9477" max="9477" width="11.375" style="1" customWidth="1"/>
    <col min="9478" max="9478" width="5.125" style="1" customWidth="1"/>
    <col min="9479" max="9479" width="11.5" style="1" customWidth="1"/>
    <col min="9480" max="9481" width="9" style="1"/>
    <col min="9482" max="9482" width="9.875" style="1" bestFit="1" customWidth="1"/>
    <col min="9483" max="9728" width="9" style="1"/>
    <col min="9729" max="9729" width="5.625" style="1" customWidth="1"/>
    <col min="9730" max="9730" width="5.875" style="1" customWidth="1"/>
    <col min="9731" max="9731" width="32" style="1" customWidth="1"/>
    <col min="9732" max="9732" width="12.5" style="1" customWidth="1"/>
    <col min="9733" max="9733" width="11.375" style="1" customWidth="1"/>
    <col min="9734" max="9734" width="5.125" style="1" customWidth="1"/>
    <col min="9735" max="9735" width="11.5" style="1" customWidth="1"/>
    <col min="9736" max="9737" width="9" style="1"/>
    <col min="9738" max="9738" width="9.875" style="1" bestFit="1" customWidth="1"/>
    <col min="9739" max="9984" width="9" style="1"/>
    <col min="9985" max="9985" width="5.625" style="1" customWidth="1"/>
    <col min="9986" max="9986" width="5.875" style="1" customWidth="1"/>
    <col min="9987" max="9987" width="32" style="1" customWidth="1"/>
    <col min="9988" max="9988" width="12.5" style="1" customWidth="1"/>
    <col min="9989" max="9989" width="11.375" style="1" customWidth="1"/>
    <col min="9990" max="9990" width="5.125" style="1" customWidth="1"/>
    <col min="9991" max="9991" width="11.5" style="1" customWidth="1"/>
    <col min="9992" max="9993" width="9" style="1"/>
    <col min="9994" max="9994" width="9.875" style="1" bestFit="1" customWidth="1"/>
    <col min="9995" max="10240" width="9" style="1"/>
    <col min="10241" max="10241" width="5.625" style="1" customWidth="1"/>
    <col min="10242" max="10242" width="5.875" style="1" customWidth="1"/>
    <col min="10243" max="10243" width="32" style="1" customWidth="1"/>
    <col min="10244" max="10244" width="12.5" style="1" customWidth="1"/>
    <col min="10245" max="10245" width="11.375" style="1" customWidth="1"/>
    <col min="10246" max="10246" width="5.125" style="1" customWidth="1"/>
    <col min="10247" max="10247" width="11.5" style="1" customWidth="1"/>
    <col min="10248" max="10249" width="9" style="1"/>
    <col min="10250" max="10250" width="9.875" style="1" bestFit="1" customWidth="1"/>
    <col min="10251" max="10496" width="9" style="1"/>
    <col min="10497" max="10497" width="5.625" style="1" customWidth="1"/>
    <col min="10498" max="10498" width="5.875" style="1" customWidth="1"/>
    <col min="10499" max="10499" width="32" style="1" customWidth="1"/>
    <col min="10500" max="10500" width="12.5" style="1" customWidth="1"/>
    <col min="10501" max="10501" width="11.375" style="1" customWidth="1"/>
    <col min="10502" max="10502" width="5.125" style="1" customWidth="1"/>
    <col min="10503" max="10503" width="11.5" style="1" customWidth="1"/>
    <col min="10504" max="10505" width="9" style="1"/>
    <col min="10506" max="10506" width="9.875" style="1" bestFit="1" customWidth="1"/>
    <col min="10507" max="10752" width="9" style="1"/>
    <col min="10753" max="10753" width="5.625" style="1" customWidth="1"/>
    <col min="10754" max="10754" width="5.875" style="1" customWidth="1"/>
    <col min="10755" max="10755" width="32" style="1" customWidth="1"/>
    <col min="10756" max="10756" width="12.5" style="1" customWidth="1"/>
    <col min="10757" max="10757" width="11.375" style="1" customWidth="1"/>
    <col min="10758" max="10758" width="5.125" style="1" customWidth="1"/>
    <col min="10759" max="10759" width="11.5" style="1" customWidth="1"/>
    <col min="10760" max="10761" width="9" style="1"/>
    <col min="10762" max="10762" width="9.875" style="1" bestFit="1" customWidth="1"/>
    <col min="10763" max="11008" width="9" style="1"/>
    <col min="11009" max="11009" width="5.625" style="1" customWidth="1"/>
    <col min="11010" max="11010" width="5.875" style="1" customWidth="1"/>
    <col min="11011" max="11011" width="32" style="1" customWidth="1"/>
    <col min="11012" max="11012" width="12.5" style="1" customWidth="1"/>
    <col min="11013" max="11013" width="11.375" style="1" customWidth="1"/>
    <col min="11014" max="11014" width="5.125" style="1" customWidth="1"/>
    <col min="11015" max="11015" width="11.5" style="1" customWidth="1"/>
    <col min="11016" max="11017" width="9" style="1"/>
    <col min="11018" max="11018" width="9.875" style="1" bestFit="1" customWidth="1"/>
    <col min="11019" max="11264" width="9" style="1"/>
    <col min="11265" max="11265" width="5.625" style="1" customWidth="1"/>
    <col min="11266" max="11266" width="5.875" style="1" customWidth="1"/>
    <col min="11267" max="11267" width="32" style="1" customWidth="1"/>
    <col min="11268" max="11268" width="12.5" style="1" customWidth="1"/>
    <col min="11269" max="11269" width="11.375" style="1" customWidth="1"/>
    <col min="11270" max="11270" width="5.125" style="1" customWidth="1"/>
    <col min="11271" max="11271" width="11.5" style="1" customWidth="1"/>
    <col min="11272" max="11273" width="9" style="1"/>
    <col min="11274" max="11274" width="9.875" style="1" bestFit="1" customWidth="1"/>
    <col min="11275" max="11520" width="9" style="1"/>
    <col min="11521" max="11521" width="5.625" style="1" customWidth="1"/>
    <col min="11522" max="11522" width="5.875" style="1" customWidth="1"/>
    <col min="11523" max="11523" width="32" style="1" customWidth="1"/>
    <col min="11524" max="11524" width="12.5" style="1" customWidth="1"/>
    <col min="11525" max="11525" width="11.375" style="1" customWidth="1"/>
    <col min="11526" max="11526" width="5.125" style="1" customWidth="1"/>
    <col min="11527" max="11527" width="11.5" style="1" customWidth="1"/>
    <col min="11528" max="11529" width="9" style="1"/>
    <col min="11530" max="11530" width="9.875" style="1" bestFit="1" customWidth="1"/>
    <col min="11531" max="11776" width="9" style="1"/>
    <col min="11777" max="11777" width="5.625" style="1" customWidth="1"/>
    <col min="11778" max="11778" width="5.875" style="1" customWidth="1"/>
    <col min="11779" max="11779" width="32" style="1" customWidth="1"/>
    <col min="11780" max="11780" width="12.5" style="1" customWidth="1"/>
    <col min="11781" max="11781" width="11.375" style="1" customWidth="1"/>
    <col min="11782" max="11782" width="5.125" style="1" customWidth="1"/>
    <col min="11783" max="11783" width="11.5" style="1" customWidth="1"/>
    <col min="11784" max="11785" width="9" style="1"/>
    <col min="11786" max="11786" width="9.875" style="1" bestFit="1" customWidth="1"/>
    <col min="11787" max="12032" width="9" style="1"/>
    <col min="12033" max="12033" width="5.625" style="1" customWidth="1"/>
    <col min="12034" max="12034" width="5.875" style="1" customWidth="1"/>
    <col min="12035" max="12035" width="32" style="1" customWidth="1"/>
    <col min="12036" max="12036" width="12.5" style="1" customWidth="1"/>
    <col min="12037" max="12037" width="11.375" style="1" customWidth="1"/>
    <col min="12038" max="12038" width="5.125" style="1" customWidth="1"/>
    <col min="12039" max="12039" width="11.5" style="1" customWidth="1"/>
    <col min="12040" max="12041" width="9" style="1"/>
    <col min="12042" max="12042" width="9.875" style="1" bestFit="1" customWidth="1"/>
    <col min="12043" max="12288" width="9" style="1"/>
    <col min="12289" max="12289" width="5.625" style="1" customWidth="1"/>
    <col min="12290" max="12290" width="5.875" style="1" customWidth="1"/>
    <col min="12291" max="12291" width="32" style="1" customWidth="1"/>
    <col min="12292" max="12292" width="12.5" style="1" customWidth="1"/>
    <col min="12293" max="12293" width="11.375" style="1" customWidth="1"/>
    <col min="12294" max="12294" width="5.125" style="1" customWidth="1"/>
    <col min="12295" max="12295" width="11.5" style="1" customWidth="1"/>
    <col min="12296" max="12297" width="9" style="1"/>
    <col min="12298" max="12298" width="9.875" style="1" bestFit="1" customWidth="1"/>
    <col min="12299" max="12544" width="9" style="1"/>
    <col min="12545" max="12545" width="5.625" style="1" customWidth="1"/>
    <col min="12546" max="12546" width="5.875" style="1" customWidth="1"/>
    <col min="12547" max="12547" width="32" style="1" customWidth="1"/>
    <col min="12548" max="12548" width="12.5" style="1" customWidth="1"/>
    <col min="12549" max="12549" width="11.375" style="1" customWidth="1"/>
    <col min="12550" max="12550" width="5.125" style="1" customWidth="1"/>
    <col min="12551" max="12551" width="11.5" style="1" customWidth="1"/>
    <col min="12552" max="12553" width="9" style="1"/>
    <col min="12554" max="12554" width="9.875" style="1" bestFit="1" customWidth="1"/>
    <col min="12555" max="12800" width="9" style="1"/>
    <col min="12801" max="12801" width="5.625" style="1" customWidth="1"/>
    <col min="12802" max="12802" width="5.875" style="1" customWidth="1"/>
    <col min="12803" max="12803" width="32" style="1" customWidth="1"/>
    <col min="12804" max="12804" width="12.5" style="1" customWidth="1"/>
    <col min="12805" max="12805" width="11.375" style="1" customWidth="1"/>
    <col min="12806" max="12806" width="5.125" style="1" customWidth="1"/>
    <col min="12807" max="12807" width="11.5" style="1" customWidth="1"/>
    <col min="12808" max="12809" width="9" style="1"/>
    <col min="12810" max="12810" width="9.875" style="1" bestFit="1" customWidth="1"/>
    <col min="12811" max="13056" width="9" style="1"/>
    <col min="13057" max="13057" width="5.625" style="1" customWidth="1"/>
    <col min="13058" max="13058" width="5.875" style="1" customWidth="1"/>
    <col min="13059" max="13059" width="32" style="1" customWidth="1"/>
    <col min="13060" max="13060" width="12.5" style="1" customWidth="1"/>
    <col min="13061" max="13061" width="11.375" style="1" customWidth="1"/>
    <col min="13062" max="13062" width="5.125" style="1" customWidth="1"/>
    <col min="13063" max="13063" width="11.5" style="1" customWidth="1"/>
    <col min="13064" max="13065" width="9" style="1"/>
    <col min="13066" max="13066" width="9.875" style="1" bestFit="1" customWidth="1"/>
    <col min="13067" max="13312" width="9" style="1"/>
    <col min="13313" max="13313" width="5.625" style="1" customWidth="1"/>
    <col min="13314" max="13314" width="5.875" style="1" customWidth="1"/>
    <col min="13315" max="13315" width="32" style="1" customWidth="1"/>
    <col min="13316" max="13316" width="12.5" style="1" customWidth="1"/>
    <col min="13317" max="13317" width="11.375" style="1" customWidth="1"/>
    <col min="13318" max="13318" width="5.125" style="1" customWidth="1"/>
    <col min="13319" max="13319" width="11.5" style="1" customWidth="1"/>
    <col min="13320" max="13321" width="9" style="1"/>
    <col min="13322" max="13322" width="9.875" style="1" bestFit="1" customWidth="1"/>
    <col min="13323" max="13568" width="9" style="1"/>
    <col min="13569" max="13569" width="5.625" style="1" customWidth="1"/>
    <col min="13570" max="13570" width="5.875" style="1" customWidth="1"/>
    <col min="13571" max="13571" width="32" style="1" customWidth="1"/>
    <col min="13572" max="13572" width="12.5" style="1" customWidth="1"/>
    <col min="13573" max="13573" width="11.375" style="1" customWidth="1"/>
    <col min="13574" max="13574" width="5.125" style="1" customWidth="1"/>
    <col min="13575" max="13575" width="11.5" style="1" customWidth="1"/>
    <col min="13576" max="13577" width="9" style="1"/>
    <col min="13578" max="13578" width="9.875" style="1" bestFit="1" customWidth="1"/>
    <col min="13579" max="13824" width="9" style="1"/>
    <col min="13825" max="13825" width="5.625" style="1" customWidth="1"/>
    <col min="13826" max="13826" width="5.875" style="1" customWidth="1"/>
    <col min="13827" max="13827" width="32" style="1" customWidth="1"/>
    <col min="13828" max="13828" width="12.5" style="1" customWidth="1"/>
    <col min="13829" max="13829" width="11.375" style="1" customWidth="1"/>
    <col min="13830" max="13830" width="5.125" style="1" customWidth="1"/>
    <col min="13831" max="13831" width="11.5" style="1" customWidth="1"/>
    <col min="13832" max="13833" width="9" style="1"/>
    <col min="13834" max="13834" width="9.875" style="1" bestFit="1" customWidth="1"/>
    <col min="13835" max="14080" width="9" style="1"/>
    <col min="14081" max="14081" width="5.625" style="1" customWidth="1"/>
    <col min="14082" max="14082" width="5.875" style="1" customWidth="1"/>
    <col min="14083" max="14083" width="32" style="1" customWidth="1"/>
    <col min="14084" max="14084" width="12.5" style="1" customWidth="1"/>
    <col min="14085" max="14085" width="11.375" style="1" customWidth="1"/>
    <col min="14086" max="14086" width="5.125" style="1" customWidth="1"/>
    <col min="14087" max="14087" width="11.5" style="1" customWidth="1"/>
    <col min="14088" max="14089" width="9" style="1"/>
    <col min="14090" max="14090" width="9.875" style="1" bestFit="1" customWidth="1"/>
    <col min="14091" max="14336" width="9" style="1"/>
    <col min="14337" max="14337" width="5.625" style="1" customWidth="1"/>
    <col min="14338" max="14338" width="5.875" style="1" customWidth="1"/>
    <col min="14339" max="14339" width="32" style="1" customWidth="1"/>
    <col min="14340" max="14340" width="12.5" style="1" customWidth="1"/>
    <col min="14341" max="14341" width="11.375" style="1" customWidth="1"/>
    <col min="14342" max="14342" width="5.125" style="1" customWidth="1"/>
    <col min="14343" max="14343" width="11.5" style="1" customWidth="1"/>
    <col min="14344" max="14345" width="9" style="1"/>
    <col min="14346" max="14346" width="9.875" style="1" bestFit="1" customWidth="1"/>
    <col min="14347" max="14592" width="9" style="1"/>
    <col min="14593" max="14593" width="5.625" style="1" customWidth="1"/>
    <col min="14594" max="14594" width="5.875" style="1" customWidth="1"/>
    <col min="14595" max="14595" width="32" style="1" customWidth="1"/>
    <col min="14596" max="14596" width="12.5" style="1" customWidth="1"/>
    <col min="14597" max="14597" width="11.375" style="1" customWidth="1"/>
    <col min="14598" max="14598" width="5.125" style="1" customWidth="1"/>
    <col min="14599" max="14599" width="11.5" style="1" customWidth="1"/>
    <col min="14600" max="14601" width="9" style="1"/>
    <col min="14602" max="14602" width="9.875" style="1" bestFit="1" customWidth="1"/>
    <col min="14603" max="14848" width="9" style="1"/>
    <col min="14849" max="14849" width="5.625" style="1" customWidth="1"/>
    <col min="14850" max="14850" width="5.875" style="1" customWidth="1"/>
    <col min="14851" max="14851" width="32" style="1" customWidth="1"/>
    <col min="14852" max="14852" width="12.5" style="1" customWidth="1"/>
    <col min="14853" max="14853" width="11.375" style="1" customWidth="1"/>
    <col min="14854" max="14854" width="5.125" style="1" customWidth="1"/>
    <col min="14855" max="14855" width="11.5" style="1" customWidth="1"/>
    <col min="14856" max="14857" width="9" style="1"/>
    <col min="14858" max="14858" width="9.875" style="1" bestFit="1" customWidth="1"/>
    <col min="14859" max="15104" width="9" style="1"/>
    <col min="15105" max="15105" width="5.625" style="1" customWidth="1"/>
    <col min="15106" max="15106" width="5.875" style="1" customWidth="1"/>
    <col min="15107" max="15107" width="32" style="1" customWidth="1"/>
    <col min="15108" max="15108" width="12.5" style="1" customWidth="1"/>
    <col min="15109" max="15109" width="11.375" style="1" customWidth="1"/>
    <col min="15110" max="15110" width="5.125" style="1" customWidth="1"/>
    <col min="15111" max="15111" width="11.5" style="1" customWidth="1"/>
    <col min="15112" max="15113" width="9" style="1"/>
    <col min="15114" max="15114" width="9.875" style="1" bestFit="1" customWidth="1"/>
    <col min="15115" max="15360" width="9" style="1"/>
    <col min="15361" max="15361" width="5.625" style="1" customWidth="1"/>
    <col min="15362" max="15362" width="5.875" style="1" customWidth="1"/>
    <col min="15363" max="15363" width="32" style="1" customWidth="1"/>
    <col min="15364" max="15364" width="12.5" style="1" customWidth="1"/>
    <col min="15365" max="15365" width="11.375" style="1" customWidth="1"/>
    <col min="15366" max="15366" width="5.125" style="1" customWidth="1"/>
    <col min="15367" max="15367" width="11.5" style="1" customWidth="1"/>
    <col min="15368" max="15369" width="9" style="1"/>
    <col min="15370" max="15370" width="9.875" style="1" bestFit="1" customWidth="1"/>
    <col min="15371" max="15616" width="9" style="1"/>
    <col min="15617" max="15617" width="5.625" style="1" customWidth="1"/>
    <col min="15618" max="15618" width="5.875" style="1" customWidth="1"/>
    <col min="15619" max="15619" width="32" style="1" customWidth="1"/>
    <col min="15620" max="15620" width="12.5" style="1" customWidth="1"/>
    <col min="15621" max="15621" width="11.375" style="1" customWidth="1"/>
    <col min="15622" max="15622" width="5.125" style="1" customWidth="1"/>
    <col min="15623" max="15623" width="11.5" style="1" customWidth="1"/>
    <col min="15624" max="15625" width="9" style="1"/>
    <col min="15626" max="15626" width="9.875" style="1" bestFit="1" customWidth="1"/>
    <col min="15627" max="15872" width="9" style="1"/>
    <col min="15873" max="15873" width="5.625" style="1" customWidth="1"/>
    <col min="15874" max="15874" width="5.875" style="1" customWidth="1"/>
    <col min="15875" max="15875" width="32" style="1" customWidth="1"/>
    <col min="15876" max="15876" width="12.5" style="1" customWidth="1"/>
    <col min="15877" max="15877" width="11.375" style="1" customWidth="1"/>
    <col min="15878" max="15878" width="5.125" style="1" customWidth="1"/>
    <col min="15879" max="15879" width="11.5" style="1" customWidth="1"/>
    <col min="15880" max="15881" width="9" style="1"/>
    <col min="15882" max="15882" width="9.875" style="1" bestFit="1" customWidth="1"/>
    <col min="15883" max="16128" width="9" style="1"/>
    <col min="16129" max="16129" width="5.625" style="1" customWidth="1"/>
    <col min="16130" max="16130" width="5.875" style="1" customWidth="1"/>
    <col min="16131" max="16131" width="32" style="1" customWidth="1"/>
    <col min="16132" max="16132" width="12.5" style="1" customWidth="1"/>
    <col min="16133" max="16133" width="11.375" style="1" customWidth="1"/>
    <col min="16134" max="16134" width="5.125" style="1" customWidth="1"/>
    <col min="16135" max="16135" width="11.5" style="1" customWidth="1"/>
    <col min="16136" max="16137" width="9" style="1"/>
    <col min="16138" max="16138" width="9.875" style="1" bestFit="1" customWidth="1"/>
    <col min="16139" max="16384" width="9" style="1"/>
  </cols>
  <sheetData>
    <row r="1" spans="1:7" x14ac:dyDescent="0.55000000000000004">
      <c r="A1" s="209" t="s">
        <v>36</v>
      </c>
      <c r="B1" s="209"/>
      <c r="C1" s="209"/>
      <c r="D1" s="209"/>
      <c r="E1" s="209"/>
      <c r="F1" s="209"/>
      <c r="G1" s="209"/>
    </row>
    <row r="2" spans="1:7" x14ac:dyDescent="0.55000000000000004">
      <c r="A2" s="209" t="s">
        <v>16</v>
      </c>
      <c r="B2" s="209"/>
      <c r="C2" s="209"/>
      <c r="D2" s="209"/>
      <c r="E2" s="209"/>
      <c r="F2" s="209"/>
      <c r="G2" s="209"/>
    </row>
    <row r="3" spans="1:7" x14ac:dyDescent="0.55000000000000004">
      <c r="A3" s="209" t="s">
        <v>37</v>
      </c>
      <c r="B3" s="209"/>
      <c r="C3" s="209"/>
      <c r="D3" s="209"/>
      <c r="E3" s="209"/>
      <c r="F3" s="209"/>
      <c r="G3" s="209"/>
    </row>
    <row r="4" spans="1:7" x14ac:dyDescent="0.55000000000000004">
      <c r="A4" s="209" t="s">
        <v>38</v>
      </c>
      <c r="B4" s="209"/>
      <c r="C4" s="209"/>
      <c r="D4" s="209"/>
      <c r="E4" s="209"/>
      <c r="F4" s="209"/>
      <c r="G4" s="209"/>
    </row>
    <row r="5" spans="1:7" x14ac:dyDescent="0.55000000000000004">
      <c r="A5" s="209" t="s">
        <v>39</v>
      </c>
      <c r="B5" s="209"/>
      <c r="C5" s="209"/>
      <c r="D5" s="209"/>
      <c r="E5" s="209"/>
      <c r="F5" s="209"/>
      <c r="G5" s="209"/>
    </row>
    <row r="6" spans="1:7" x14ac:dyDescent="0.55000000000000004">
      <c r="A6" s="209" t="s">
        <v>378</v>
      </c>
      <c r="B6" s="209"/>
      <c r="C6" s="209"/>
      <c r="D6" s="209"/>
      <c r="E6" s="209"/>
      <c r="F6" s="209"/>
      <c r="G6" s="209"/>
    </row>
    <row r="7" spans="1:7" x14ac:dyDescent="0.55000000000000004">
      <c r="A7" s="44"/>
      <c r="B7" s="44"/>
      <c r="C7" s="44"/>
      <c r="D7" s="44"/>
      <c r="E7" s="44"/>
      <c r="F7" s="44"/>
      <c r="G7" s="44"/>
    </row>
    <row r="8" spans="1:7" x14ac:dyDescent="0.55000000000000004">
      <c r="A8" s="7"/>
      <c r="B8" s="7"/>
      <c r="C8" s="7"/>
      <c r="D8" s="6"/>
      <c r="E8" s="6"/>
      <c r="F8" s="6"/>
      <c r="G8" s="94" t="s">
        <v>35</v>
      </c>
    </row>
    <row r="9" spans="1:7" x14ac:dyDescent="0.55000000000000004">
      <c r="A9" s="7" t="s">
        <v>40</v>
      </c>
      <c r="B9" s="7"/>
      <c r="C9" s="7"/>
      <c r="D9" s="6"/>
      <c r="E9" s="6"/>
      <c r="F9" s="6"/>
      <c r="G9" s="6">
        <v>2659</v>
      </c>
    </row>
    <row r="10" spans="1:7" x14ac:dyDescent="0.55000000000000004">
      <c r="A10" s="95" t="s">
        <v>19</v>
      </c>
      <c r="B10" s="88" t="s">
        <v>21</v>
      </c>
      <c r="C10" s="88"/>
      <c r="D10" s="90"/>
      <c r="E10" s="96"/>
      <c r="F10" s="97"/>
      <c r="G10" s="97"/>
    </row>
    <row r="11" spans="1:7" x14ac:dyDescent="0.55000000000000004">
      <c r="A11" s="95"/>
      <c r="B11" s="88" t="s">
        <v>41</v>
      </c>
      <c r="C11" s="88"/>
      <c r="D11" s="90"/>
      <c r="E11" s="96"/>
      <c r="F11" s="97"/>
      <c r="G11" s="97"/>
    </row>
    <row r="12" spans="1:7" x14ac:dyDescent="0.55000000000000004">
      <c r="A12" s="95"/>
      <c r="B12" s="88" t="s">
        <v>42</v>
      </c>
      <c r="C12" s="88"/>
      <c r="D12" s="90"/>
      <c r="E12" s="96"/>
      <c r="F12" s="97"/>
      <c r="G12" s="97"/>
    </row>
    <row r="13" spans="1:7" x14ac:dyDescent="0.55000000000000004">
      <c r="A13" s="95"/>
      <c r="B13" s="88" t="s">
        <v>43</v>
      </c>
      <c r="C13" s="88"/>
      <c r="D13" s="90"/>
      <c r="E13" s="96"/>
      <c r="F13" s="97"/>
      <c r="G13" s="97"/>
    </row>
    <row r="14" spans="1:7" x14ac:dyDescent="0.55000000000000004">
      <c r="A14" s="95"/>
      <c r="B14" s="88" t="s">
        <v>44</v>
      </c>
      <c r="C14" s="88"/>
      <c r="D14" s="90"/>
      <c r="E14" s="96"/>
      <c r="F14" s="97"/>
      <c r="G14" s="97"/>
    </row>
    <row r="15" spans="1:7" x14ac:dyDescent="0.55000000000000004">
      <c r="A15" s="95"/>
      <c r="B15" s="88" t="s">
        <v>45</v>
      </c>
      <c r="C15" s="88"/>
      <c r="D15" s="90"/>
      <c r="E15" s="98"/>
      <c r="F15" s="99"/>
      <c r="G15" s="100">
        <f>SUM(E10:E15)</f>
        <v>0</v>
      </c>
    </row>
    <row r="16" spans="1:7" x14ac:dyDescent="0.55000000000000004">
      <c r="A16" s="95"/>
      <c r="B16" s="88"/>
      <c r="C16" s="88"/>
      <c r="D16" s="90"/>
      <c r="E16" s="96"/>
      <c r="F16" s="99"/>
      <c r="G16" s="97"/>
    </row>
    <row r="17" spans="1:7" x14ac:dyDescent="0.55000000000000004">
      <c r="A17" s="95" t="s">
        <v>18</v>
      </c>
      <c r="B17" s="88" t="s">
        <v>46</v>
      </c>
      <c r="C17" s="88"/>
      <c r="D17" s="90"/>
      <c r="E17" s="90"/>
      <c r="F17" s="99"/>
      <c r="G17" s="97"/>
    </row>
    <row r="18" spans="1:7" x14ac:dyDescent="0.55000000000000004">
      <c r="A18" s="95"/>
      <c r="B18" s="88" t="s">
        <v>47</v>
      </c>
      <c r="C18" s="88"/>
      <c r="D18" s="90"/>
      <c r="E18" s="90"/>
      <c r="F18" s="99"/>
      <c r="G18" s="97"/>
    </row>
    <row r="19" spans="1:7" x14ac:dyDescent="0.55000000000000004">
      <c r="A19" s="95"/>
      <c r="B19" s="88" t="s">
        <v>48</v>
      </c>
      <c r="C19" s="88"/>
      <c r="D19" s="90"/>
      <c r="E19" s="5">
        <v>27.43</v>
      </c>
      <c r="G19" s="187"/>
    </row>
    <row r="20" spans="1:7" x14ac:dyDescent="0.55000000000000004">
      <c r="A20" s="95"/>
      <c r="B20" s="88" t="s">
        <v>49</v>
      </c>
      <c r="C20" s="88"/>
      <c r="D20" s="90"/>
      <c r="E20" s="186"/>
      <c r="G20" s="5">
        <f>SUM(E17:E20)</f>
        <v>27.43</v>
      </c>
    </row>
    <row r="21" spans="1:7" ht="24.75" thickBot="1" x14ac:dyDescent="0.6">
      <c r="A21" s="88" t="s">
        <v>17</v>
      </c>
      <c r="B21" s="88"/>
      <c r="C21" s="88"/>
      <c r="D21" s="90"/>
      <c r="E21" s="90"/>
      <c r="F21" s="99"/>
      <c r="G21" s="8">
        <f>SUM(G9-G15+G20)</f>
        <v>2686.43</v>
      </c>
    </row>
    <row r="22" spans="1:7" ht="24.75" thickTop="1" x14ac:dyDescent="0.55000000000000004">
      <c r="A22" s="101"/>
      <c r="B22" s="101"/>
      <c r="C22" s="101"/>
      <c r="D22" s="99"/>
      <c r="E22" s="99"/>
      <c r="F22" s="99"/>
      <c r="G22" s="99"/>
    </row>
    <row r="23" spans="1:7" x14ac:dyDescent="0.55000000000000004">
      <c r="A23" s="101"/>
      <c r="B23" s="101"/>
      <c r="C23" s="101"/>
      <c r="D23" s="89" t="s">
        <v>50</v>
      </c>
      <c r="E23" s="88"/>
      <c r="F23" s="90"/>
      <c r="G23" s="88"/>
    </row>
    <row r="24" spans="1:7" s="10" customFormat="1" ht="23.25" x14ac:dyDescent="0.55000000000000004">
      <c r="A24" s="102"/>
      <c r="B24" s="102"/>
      <c r="C24" s="102"/>
      <c r="D24" s="208" t="s">
        <v>113</v>
      </c>
      <c r="E24" s="208"/>
      <c r="F24" s="208"/>
      <c r="G24" s="208"/>
    </row>
    <row r="25" spans="1:7" s="10" customFormat="1" ht="23.25" x14ac:dyDescent="0.55000000000000004">
      <c r="A25" s="102"/>
      <c r="B25" s="102"/>
      <c r="C25" s="102"/>
      <c r="D25" s="208" t="s">
        <v>115</v>
      </c>
      <c r="E25" s="208"/>
      <c r="F25" s="208"/>
      <c r="G25" s="208"/>
    </row>
    <row r="26" spans="1:7" s="10" customFormat="1" ht="23.25" x14ac:dyDescent="0.55000000000000004">
      <c r="A26" s="102"/>
      <c r="B26" s="102"/>
      <c r="C26" s="102"/>
      <c r="D26" s="91"/>
      <c r="E26" s="91"/>
      <c r="F26" s="91"/>
      <c r="G26" s="91"/>
    </row>
    <row r="27" spans="1:7" s="10" customFormat="1" x14ac:dyDescent="0.55000000000000004">
      <c r="A27" s="101"/>
      <c r="B27" s="103"/>
      <c r="C27" s="101"/>
      <c r="D27" s="88"/>
      <c r="E27" s="88"/>
      <c r="F27" s="92"/>
      <c r="G27" s="88"/>
    </row>
    <row r="28" spans="1:7" x14ac:dyDescent="0.55000000000000004">
      <c r="A28" s="102"/>
      <c r="B28" s="102"/>
      <c r="C28" s="102"/>
      <c r="D28" s="202" t="s">
        <v>110</v>
      </c>
      <c r="E28" s="202"/>
      <c r="F28" s="202"/>
      <c r="G28" s="202"/>
    </row>
    <row r="29" spans="1:7" s="10" customFormat="1" ht="23.25" x14ac:dyDescent="0.55000000000000004">
      <c r="A29" s="102"/>
      <c r="B29" s="102"/>
      <c r="C29" s="102"/>
      <c r="D29" s="202" t="s">
        <v>111</v>
      </c>
      <c r="E29" s="202"/>
      <c r="F29" s="202"/>
      <c r="G29" s="202"/>
    </row>
    <row r="30" spans="1:7" s="10" customFormat="1" ht="23.25" x14ac:dyDescent="0.55000000000000004">
      <c r="A30" s="102"/>
      <c r="B30" s="102"/>
      <c r="C30" s="102"/>
      <c r="D30" s="93"/>
      <c r="E30" s="93"/>
      <c r="F30" s="93"/>
      <c r="G30" s="93"/>
    </row>
    <row r="31" spans="1:7" s="10" customFormat="1" ht="23.25" x14ac:dyDescent="0.55000000000000004">
      <c r="A31" s="102"/>
      <c r="B31" s="102"/>
      <c r="C31" s="102"/>
      <c r="D31" s="93"/>
      <c r="E31" s="93"/>
      <c r="F31" s="93"/>
      <c r="G31" s="93"/>
    </row>
    <row r="32" spans="1:7" s="10" customFormat="1" ht="23.25" x14ac:dyDescent="0.55000000000000004">
      <c r="A32" s="102"/>
      <c r="B32" s="102"/>
      <c r="C32" s="102"/>
      <c r="D32" s="202" t="s">
        <v>377</v>
      </c>
      <c r="E32" s="202"/>
      <c r="F32" s="202"/>
      <c r="G32" s="202"/>
    </row>
    <row r="33" spans="1:7" s="10" customFormat="1" ht="23.25" x14ac:dyDescent="0.55000000000000004">
      <c r="A33" s="102"/>
      <c r="B33" s="102"/>
      <c r="C33" s="102"/>
      <c r="D33" s="202" t="s">
        <v>2</v>
      </c>
      <c r="E33" s="202"/>
      <c r="F33" s="202"/>
      <c r="G33" s="202"/>
    </row>
    <row r="34" spans="1:7" s="10" customFormat="1" ht="23.25" x14ac:dyDescent="0.55000000000000004">
      <c r="D34" s="9"/>
      <c r="E34" s="9"/>
      <c r="F34" s="9"/>
      <c r="G34" s="9"/>
    </row>
  </sheetData>
  <mergeCells count="12">
    <mergeCell ref="D32:G32"/>
    <mergeCell ref="D33:G33"/>
    <mergeCell ref="A1:G1"/>
    <mergeCell ref="A2:G2"/>
    <mergeCell ref="A3:G3"/>
    <mergeCell ref="A4:G4"/>
    <mergeCell ref="A5:G5"/>
    <mergeCell ref="D29:G29"/>
    <mergeCell ref="A6:G6"/>
    <mergeCell ref="D24:G24"/>
    <mergeCell ref="D25:G25"/>
    <mergeCell ref="D28:G28"/>
  </mergeCells>
  <pageMargins left="0.51181102362204722" right="0.51181102362204722" top="0.74803149606299213" bottom="0.74803149606299213" header="0.31496062992125984" footer="0.31496062992125984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F0"/>
  </sheetPr>
  <dimension ref="A1:L31"/>
  <sheetViews>
    <sheetView workbookViewId="0">
      <selection activeCell="A4" sqref="A4"/>
    </sheetView>
  </sheetViews>
  <sheetFormatPr defaultRowHeight="21.75" customHeight="1" x14ac:dyDescent="0.55000000000000004"/>
  <cols>
    <col min="1" max="1" width="7.875" style="25" customWidth="1"/>
    <col min="2" max="2" width="49.75" style="25" customWidth="1"/>
    <col min="3" max="3" width="13.875" style="25" customWidth="1"/>
    <col min="4" max="4" width="5.5" style="25" customWidth="1"/>
    <col min="5" max="5" width="13.5" style="25" customWidth="1"/>
    <col min="6" max="6" width="12" style="24" customWidth="1"/>
    <col min="7" max="7" width="11.5" style="49" customWidth="1"/>
    <col min="8" max="8" width="11.75" style="24" customWidth="1"/>
    <col min="9" max="9" width="11.625" style="24" customWidth="1"/>
    <col min="10" max="10" width="10.75" style="24" customWidth="1"/>
    <col min="11" max="11" width="9" style="24"/>
    <col min="12" max="256" width="9" style="25"/>
    <col min="257" max="257" width="7.875" style="25" customWidth="1"/>
    <col min="258" max="258" width="49.75" style="25" customWidth="1"/>
    <col min="259" max="259" width="13.875" style="25" customWidth="1"/>
    <col min="260" max="260" width="5.5" style="25" customWidth="1"/>
    <col min="261" max="261" width="13.5" style="25" customWidth="1"/>
    <col min="262" max="262" width="12" style="25" customWidth="1"/>
    <col min="263" max="263" width="11.5" style="25" customWidth="1"/>
    <col min="264" max="264" width="11.75" style="25" customWidth="1"/>
    <col min="265" max="265" width="11.625" style="25" customWidth="1"/>
    <col min="266" max="266" width="10.75" style="25" customWidth="1"/>
    <col min="267" max="512" width="9" style="25"/>
    <col min="513" max="513" width="7.875" style="25" customWidth="1"/>
    <col min="514" max="514" width="49.75" style="25" customWidth="1"/>
    <col min="515" max="515" width="13.875" style="25" customWidth="1"/>
    <col min="516" max="516" width="5.5" style="25" customWidth="1"/>
    <col min="517" max="517" width="13.5" style="25" customWidth="1"/>
    <col min="518" max="518" width="12" style="25" customWidth="1"/>
    <col min="519" max="519" width="11.5" style="25" customWidth="1"/>
    <col min="520" max="520" width="11.75" style="25" customWidth="1"/>
    <col min="521" max="521" width="11.625" style="25" customWidth="1"/>
    <col min="522" max="522" width="10.75" style="25" customWidth="1"/>
    <col min="523" max="768" width="9" style="25"/>
    <col min="769" max="769" width="7.875" style="25" customWidth="1"/>
    <col min="770" max="770" width="49.75" style="25" customWidth="1"/>
    <col min="771" max="771" width="13.875" style="25" customWidth="1"/>
    <col min="772" max="772" width="5.5" style="25" customWidth="1"/>
    <col min="773" max="773" width="13.5" style="25" customWidth="1"/>
    <col min="774" max="774" width="12" style="25" customWidth="1"/>
    <col min="775" max="775" width="11.5" style="25" customWidth="1"/>
    <col min="776" max="776" width="11.75" style="25" customWidth="1"/>
    <col min="777" max="777" width="11.625" style="25" customWidth="1"/>
    <col min="778" max="778" width="10.75" style="25" customWidth="1"/>
    <col min="779" max="1024" width="9" style="25"/>
    <col min="1025" max="1025" width="7.875" style="25" customWidth="1"/>
    <col min="1026" max="1026" width="49.75" style="25" customWidth="1"/>
    <col min="1027" max="1027" width="13.875" style="25" customWidth="1"/>
    <col min="1028" max="1028" width="5.5" style="25" customWidth="1"/>
    <col min="1029" max="1029" width="13.5" style="25" customWidth="1"/>
    <col min="1030" max="1030" width="12" style="25" customWidth="1"/>
    <col min="1031" max="1031" width="11.5" style="25" customWidth="1"/>
    <col min="1032" max="1032" width="11.75" style="25" customWidth="1"/>
    <col min="1033" max="1033" width="11.625" style="25" customWidth="1"/>
    <col min="1034" max="1034" width="10.75" style="25" customWidth="1"/>
    <col min="1035" max="1280" width="9" style="25"/>
    <col min="1281" max="1281" width="7.875" style="25" customWidth="1"/>
    <col min="1282" max="1282" width="49.75" style="25" customWidth="1"/>
    <col min="1283" max="1283" width="13.875" style="25" customWidth="1"/>
    <col min="1284" max="1284" width="5.5" style="25" customWidth="1"/>
    <col min="1285" max="1285" width="13.5" style="25" customWidth="1"/>
    <col min="1286" max="1286" width="12" style="25" customWidth="1"/>
    <col min="1287" max="1287" width="11.5" style="25" customWidth="1"/>
    <col min="1288" max="1288" width="11.75" style="25" customWidth="1"/>
    <col min="1289" max="1289" width="11.625" style="25" customWidth="1"/>
    <col min="1290" max="1290" width="10.75" style="25" customWidth="1"/>
    <col min="1291" max="1536" width="9" style="25"/>
    <col min="1537" max="1537" width="7.875" style="25" customWidth="1"/>
    <col min="1538" max="1538" width="49.75" style="25" customWidth="1"/>
    <col min="1539" max="1539" width="13.875" style="25" customWidth="1"/>
    <col min="1540" max="1540" width="5.5" style="25" customWidth="1"/>
    <col min="1541" max="1541" width="13.5" style="25" customWidth="1"/>
    <col min="1542" max="1542" width="12" style="25" customWidth="1"/>
    <col min="1543" max="1543" width="11.5" style="25" customWidth="1"/>
    <col min="1544" max="1544" width="11.75" style="25" customWidth="1"/>
    <col min="1545" max="1545" width="11.625" style="25" customWidth="1"/>
    <col min="1546" max="1546" width="10.75" style="25" customWidth="1"/>
    <col min="1547" max="1792" width="9" style="25"/>
    <col min="1793" max="1793" width="7.875" style="25" customWidth="1"/>
    <col min="1794" max="1794" width="49.75" style="25" customWidth="1"/>
    <col min="1795" max="1795" width="13.875" style="25" customWidth="1"/>
    <col min="1796" max="1796" width="5.5" style="25" customWidth="1"/>
    <col min="1797" max="1797" width="13.5" style="25" customWidth="1"/>
    <col min="1798" max="1798" width="12" style="25" customWidth="1"/>
    <col min="1799" max="1799" width="11.5" style="25" customWidth="1"/>
    <col min="1800" max="1800" width="11.75" style="25" customWidth="1"/>
    <col min="1801" max="1801" width="11.625" style="25" customWidth="1"/>
    <col min="1802" max="1802" width="10.75" style="25" customWidth="1"/>
    <col min="1803" max="2048" width="9" style="25"/>
    <col min="2049" max="2049" width="7.875" style="25" customWidth="1"/>
    <col min="2050" max="2050" width="49.75" style="25" customWidth="1"/>
    <col min="2051" max="2051" width="13.875" style="25" customWidth="1"/>
    <col min="2052" max="2052" width="5.5" style="25" customWidth="1"/>
    <col min="2053" max="2053" width="13.5" style="25" customWidth="1"/>
    <col min="2054" max="2054" width="12" style="25" customWidth="1"/>
    <col min="2055" max="2055" width="11.5" style="25" customWidth="1"/>
    <col min="2056" max="2056" width="11.75" style="25" customWidth="1"/>
    <col min="2057" max="2057" width="11.625" style="25" customWidth="1"/>
    <col min="2058" max="2058" width="10.75" style="25" customWidth="1"/>
    <col min="2059" max="2304" width="9" style="25"/>
    <col min="2305" max="2305" width="7.875" style="25" customWidth="1"/>
    <col min="2306" max="2306" width="49.75" style="25" customWidth="1"/>
    <col min="2307" max="2307" width="13.875" style="25" customWidth="1"/>
    <col min="2308" max="2308" width="5.5" style="25" customWidth="1"/>
    <col min="2309" max="2309" width="13.5" style="25" customWidth="1"/>
    <col min="2310" max="2310" width="12" style="25" customWidth="1"/>
    <col min="2311" max="2311" width="11.5" style="25" customWidth="1"/>
    <col min="2312" max="2312" width="11.75" style="25" customWidth="1"/>
    <col min="2313" max="2313" width="11.625" style="25" customWidth="1"/>
    <col min="2314" max="2314" width="10.75" style="25" customWidth="1"/>
    <col min="2315" max="2560" width="9" style="25"/>
    <col min="2561" max="2561" width="7.875" style="25" customWidth="1"/>
    <col min="2562" max="2562" width="49.75" style="25" customWidth="1"/>
    <col min="2563" max="2563" width="13.875" style="25" customWidth="1"/>
    <col min="2564" max="2564" width="5.5" style="25" customWidth="1"/>
    <col min="2565" max="2565" width="13.5" style="25" customWidth="1"/>
    <col min="2566" max="2566" width="12" style="25" customWidth="1"/>
    <col min="2567" max="2567" width="11.5" style="25" customWidth="1"/>
    <col min="2568" max="2568" width="11.75" style="25" customWidth="1"/>
    <col min="2569" max="2569" width="11.625" style="25" customWidth="1"/>
    <col min="2570" max="2570" width="10.75" style="25" customWidth="1"/>
    <col min="2571" max="2816" width="9" style="25"/>
    <col min="2817" max="2817" width="7.875" style="25" customWidth="1"/>
    <col min="2818" max="2818" width="49.75" style="25" customWidth="1"/>
    <col min="2819" max="2819" width="13.875" style="25" customWidth="1"/>
    <col min="2820" max="2820" width="5.5" style="25" customWidth="1"/>
    <col min="2821" max="2821" width="13.5" style="25" customWidth="1"/>
    <col min="2822" max="2822" width="12" style="25" customWidth="1"/>
    <col min="2823" max="2823" width="11.5" style="25" customWidth="1"/>
    <col min="2824" max="2824" width="11.75" style="25" customWidth="1"/>
    <col min="2825" max="2825" width="11.625" style="25" customWidth="1"/>
    <col min="2826" max="2826" width="10.75" style="25" customWidth="1"/>
    <col min="2827" max="3072" width="9" style="25"/>
    <col min="3073" max="3073" width="7.875" style="25" customWidth="1"/>
    <col min="3074" max="3074" width="49.75" style="25" customWidth="1"/>
    <col min="3075" max="3075" width="13.875" style="25" customWidth="1"/>
    <col min="3076" max="3076" width="5.5" style="25" customWidth="1"/>
    <col min="3077" max="3077" width="13.5" style="25" customWidth="1"/>
    <col min="3078" max="3078" width="12" style="25" customWidth="1"/>
    <col min="3079" max="3079" width="11.5" style="25" customWidth="1"/>
    <col min="3080" max="3080" width="11.75" style="25" customWidth="1"/>
    <col min="3081" max="3081" width="11.625" style="25" customWidth="1"/>
    <col min="3082" max="3082" width="10.75" style="25" customWidth="1"/>
    <col min="3083" max="3328" width="9" style="25"/>
    <col min="3329" max="3329" width="7.875" style="25" customWidth="1"/>
    <col min="3330" max="3330" width="49.75" style="25" customWidth="1"/>
    <col min="3331" max="3331" width="13.875" style="25" customWidth="1"/>
    <col min="3332" max="3332" width="5.5" style="25" customWidth="1"/>
    <col min="3333" max="3333" width="13.5" style="25" customWidth="1"/>
    <col min="3334" max="3334" width="12" style="25" customWidth="1"/>
    <col min="3335" max="3335" width="11.5" style="25" customWidth="1"/>
    <col min="3336" max="3336" width="11.75" style="25" customWidth="1"/>
    <col min="3337" max="3337" width="11.625" style="25" customWidth="1"/>
    <col min="3338" max="3338" width="10.75" style="25" customWidth="1"/>
    <col min="3339" max="3584" width="9" style="25"/>
    <col min="3585" max="3585" width="7.875" style="25" customWidth="1"/>
    <col min="3586" max="3586" width="49.75" style="25" customWidth="1"/>
    <col min="3587" max="3587" width="13.875" style="25" customWidth="1"/>
    <col min="3588" max="3588" width="5.5" style="25" customWidth="1"/>
    <col min="3589" max="3589" width="13.5" style="25" customWidth="1"/>
    <col min="3590" max="3590" width="12" style="25" customWidth="1"/>
    <col min="3591" max="3591" width="11.5" style="25" customWidth="1"/>
    <col min="3592" max="3592" width="11.75" style="25" customWidth="1"/>
    <col min="3593" max="3593" width="11.625" style="25" customWidth="1"/>
    <col min="3594" max="3594" width="10.75" style="25" customWidth="1"/>
    <col min="3595" max="3840" width="9" style="25"/>
    <col min="3841" max="3841" width="7.875" style="25" customWidth="1"/>
    <col min="3842" max="3842" width="49.75" style="25" customWidth="1"/>
    <col min="3843" max="3843" width="13.875" style="25" customWidth="1"/>
    <col min="3844" max="3844" width="5.5" style="25" customWidth="1"/>
    <col min="3845" max="3845" width="13.5" style="25" customWidth="1"/>
    <col min="3846" max="3846" width="12" style="25" customWidth="1"/>
    <col min="3847" max="3847" width="11.5" style="25" customWidth="1"/>
    <col min="3848" max="3848" width="11.75" style="25" customWidth="1"/>
    <col min="3849" max="3849" width="11.625" style="25" customWidth="1"/>
    <col min="3850" max="3850" width="10.75" style="25" customWidth="1"/>
    <col min="3851" max="4096" width="9" style="25"/>
    <col min="4097" max="4097" width="7.875" style="25" customWidth="1"/>
    <col min="4098" max="4098" width="49.75" style="25" customWidth="1"/>
    <col min="4099" max="4099" width="13.875" style="25" customWidth="1"/>
    <col min="4100" max="4100" width="5.5" style="25" customWidth="1"/>
    <col min="4101" max="4101" width="13.5" style="25" customWidth="1"/>
    <col min="4102" max="4102" width="12" style="25" customWidth="1"/>
    <col min="4103" max="4103" width="11.5" style="25" customWidth="1"/>
    <col min="4104" max="4104" width="11.75" style="25" customWidth="1"/>
    <col min="4105" max="4105" width="11.625" style="25" customWidth="1"/>
    <col min="4106" max="4106" width="10.75" style="25" customWidth="1"/>
    <col min="4107" max="4352" width="9" style="25"/>
    <col min="4353" max="4353" width="7.875" style="25" customWidth="1"/>
    <col min="4354" max="4354" width="49.75" style="25" customWidth="1"/>
    <col min="4355" max="4355" width="13.875" style="25" customWidth="1"/>
    <col min="4356" max="4356" width="5.5" style="25" customWidth="1"/>
    <col min="4357" max="4357" width="13.5" style="25" customWidth="1"/>
    <col min="4358" max="4358" width="12" style="25" customWidth="1"/>
    <col min="4359" max="4359" width="11.5" style="25" customWidth="1"/>
    <col min="4360" max="4360" width="11.75" style="25" customWidth="1"/>
    <col min="4361" max="4361" width="11.625" style="25" customWidth="1"/>
    <col min="4362" max="4362" width="10.75" style="25" customWidth="1"/>
    <col min="4363" max="4608" width="9" style="25"/>
    <col min="4609" max="4609" width="7.875" style="25" customWidth="1"/>
    <col min="4610" max="4610" width="49.75" style="25" customWidth="1"/>
    <col min="4611" max="4611" width="13.875" style="25" customWidth="1"/>
    <col min="4612" max="4612" width="5.5" style="25" customWidth="1"/>
    <col min="4613" max="4613" width="13.5" style="25" customWidth="1"/>
    <col min="4614" max="4614" width="12" style="25" customWidth="1"/>
    <col min="4615" max="4615" width="11.5" style="25" customWidth="1"/>
    <col min="4616" max="4616" width="11.75" style="25" customWidth="1"/>
    <col min="4617" max="4617" width="11.625" style="25" customWidth="1"/>
    <col min="4618" max="4618" width="10.75" style="25" customWidth="1"/>
    <col min="4619" max="4864" width="9" style="25"/>
    <col min="4865" max="4865" width="7.875" style="25" customWidth="1"/>
    <col min="4866" max="4866" width="49.75" style="25" customWidth="1"/>
    <col min="4867" max="4867" width="13.875" style="25" customWidth="1"/>
    <col min="4868" max="4868" width="5.5" style="25" customWidth="1"/>
    <col min="4869" max="4869" width="13.5" style="25" customWidth="1"/>
    <col min="4870" max="4870" width="12" style="25" customWidth="1"/>
    <col min="4871" max="4871" width="11.5" style="25" customWidth="1"/>
    <col min="4872" max="4872" width="11.75" style="25" customWidth="1"/>
    <col min="4873" max="4873" width="11.625" style="25" customWidth="1"/>
    <col min="4874" max="4874" width="10.75" style="25" customWidth="1"/>
    <col min="4875" max="5120" width="9" style="25"/>
    <col min="5121" max="5121" width="7.875" style="25" customWidth="1"/>
    <col min="5122" max="5122" width="49.75" style="25" customWidth="1"/>
    <col min="5123" max="5123" width="13.875" style="25" customWidth="1"/>
    <col min="5124" max="5124" width="5.5" style="25" customWidth="1"/>
    <col min="5125" max="5125" width="13.5" style="25" customWidth="1"/>
    <col min="5126" max="5126" width="12" style="25" customWidth="1"/>
    <col min="5127" max="5127" width="11.5" style="25" customWidth="1"/>
    <col min="5128" max="5128" width="11.75" style="25" customWidth="1"/>
    <col min="5129" max="5129" width="11.625" style="25" customWidth="1"/>
    <col min="5130" max="5130" width="10.75" style="25" customWidth="1"/>
    <col min="5131" max="5376" width="9" style="25"/>
    <col min="5377" max="5377" width="7.875" style="25" customWidth="1"/>
    <col min="5378" max="5378" width="49.75" style="25" customWidth="1"/>
    <col min="5379" max="5379" width="13.875" style="25" customWidth="1"/>
    <col min="5380" max="5380" width="5.5" style="25" customWidth="1"/>
    <col min="5381" max="5381" width="13.5" style="25" customWidth="1"/>
    <col min="5382" max="5382" width="12" style="25" customWidth="1"/>
    <col min="5383" max="5383" width="11.5" style="25" customWidth="1"/>
    <col min="5384" max="5384" width="11.75" style="25" customWidth="1"/>
    <col min="5385" max="5385" width="11.625" style="25" customWidth="1"/>
    <col min="5386" max="5386" width="10.75" style="25" customWidth="1"/>
    <col min="5387" max="5632" width="9" style="25"/>
    <col min="5633" max="5633" width="7.875" style="25" customWidth="1"/>
    <col min="5634" max="5634" width="49.75" style="25" customWidth="1"/>
    <col min="5635" max="5635" width="13.875" style="25" customWidth="1"/>
    <col min="5636" max="5636" width="5.5" style="25" customWidth="1"/>
    <col min="5637" max="5637" width="13.5" style="25" customWidth="1"/>
    <col min="5638" max="5638" width="12" style="25" customWidth="1"/>
    <col min="5639" max="5639" width="11.5" style="25" customWidth="1"/>
    <col min="5640" max="5640" width="11.75" style="25" customWidth="1"/>
    <col min="5641" max="5641" width="11.625" style="25" customWidth="1"/>
    <col min="5642" max="5642" width="10.75" style="25" customWidth="1"/>
    <col min="5643" max="5888" width="9" style="25"/>
    <col min="5889" max="5889" width="7.875" style="25" customWidth="1"/>
    <col min="5890" max="5890" width="49.75" style="25" customWidth="1"/>
    <col min="5891" max="5891" width="13.875" style="25" customWidth="1"/>
    <col min="5892" max="5892" width="5.5" style="25" customWidth="1"/>
    <col min="5893" max="5893" width="13.5" style="25" customWidth="1"/>
    <col min="5894" max="5894" width="12" style="25" customWidth="1"/>
    <col min="5895" max="5895" width="11.5" style="25" customWidth="1"/>
    <col min="5896" max="5896" width="11.75" style="25" customWidth="1"/>
    <col min="5897" max="5897" width="11.625" style="25" customWidth="1"/>
    <col min="5898" max="5898" width="10.75" style="25" customWidth="1"/>
    <col min="5899" max="6144" width="9" style="25"/>
    <col min="6145" max="6145" width="7.875" style="25" customWidth="1"/>
    <col min="6146" max="6146" width="49.75" style="25" customWidth="1"/>
    <col min="6147" max="6147" width="13.875" style="25" customWidth="1"/>
    <col min="6148" max="6148" width="5.5" style="25" customWidth="1"/>
    <col min="6149" max="6149" width="13.5" style="25" customWidth="1"/>
    <col min="6150" max="6150" width="12" style="25" customWidth="1"/>
    <col min="6151" max="6151" width="11.5" style="25" customWidth="1"/>
    <col min="6152" max="6152" width="11.75" style="25" customWidth="1"/>
    <col min="6153" max="6153" width="11.625" style="25" customWidth="1"/>
    <col min="6154" max="6154" width="10.75" style="25" customWidth="1"/>
    <col min="6155" max="6400" width="9" style="25"/>
    <col min="6401" max="6401" width="7.875" style="25" customWidth="1"/>
    <col min="6402" max="6402" width="49.75" style="25" customWidth="1"/>
    <col min="6403" max="6403" width="13.875" style="25" customWidth="1"/>
    <col min="6404" max="6404" width="5.5" style="25" customWidth="1"/>
    <col min="6405" max="6405" width="13.5" style="25" customWidth="1"/>
    <col min="6406" max="6406" width="12" style="25" customWidth="1"/>
    <col min="6407" max="6407" width="11.5" style="25" customWidth="1"/>
    <col min="6408" max="6408" width="11.75" style="25" customWidth="1"/>
    <col min="6409" max="6409" width="11.625" style="25" customWidth="1"/>
    <col min="6410" max="6410" width="10.75" style="25" customWidth="1"/>
    <col min="6411" max="6656" width="9" style="25"/>
    <col min="6657" max="6657" width="7.875" style="25" customWidth="1"/>
    <col min="6658" max="6658" width="49.75" style="25" customWidth="1"/>
    <col min="6659" max="6659" width="13.875" style="25" customWidth="1"/>
    <col min="6660" max="6660" width="5.5" style="25" customWidth="1"/>
    <col min="6661" max="6661" width="13.5" style="25" customWidth="1"/>
    <col min="6662" max="6662" width="12" style="25" customWidth="1"/>
    <col min="6663" max="6663" width="11.5" style="25" customWidth="1"/>
    <col min="6664" max="6664" width="11.75" style="25" customWidth="1"/>
    <col min="6665" max="6665" width="11.625" style="25" customWidth="1"/>
    <col min="6666" max="6666" width="10.75" style="25" customWidth="1"/>
    <col min="6667" max="6912" width="9" style="25"/>
    <col min="6913" max="6913" width="7.875" style="25" customWidth="1"/>
    <col min="6914" max="6914" width="49.75" style="25" customWidth="1"/>
    <col min="6915" max="6915" width="13.875" style="25" customWidth="1"/>
    <col min="6916" max="6916" width="5.5" style="25" customWidth="1"/>
    <col min="6917" max="6917" width="13.5" style="25" customWidth="1"/>
    <col min="6918" max="6918" width="12" style="25" customWidth="1"/>
    <col min="6919" max="6919" width="11.5" style="25" customWidth="1"/>
    <col min="6920" max="6920" width="11.75" style="25" customWidth="1"/>
    <col min="6921" max="6921" width="11.625" style="25" customWidth="1"/>
    <col min="6922" max="6922" width="10.75" style="25" customWidth="1"/>
    <col min="6923" max="7168" width="9" style="25"/>
    <col min="7169" max="7169" width="7.875" style="25" customWidth="1"/>
    <col min="7170" max="7170" width="49.75" style="25" customWidth="1"/>
    <col min="7171" max="7171" width="13.875" style="25" customWidth="1"/>
    <col min="7172" max="7172" width="5.5" style="25" customWidth="1"/>
    <col min="7173" max="7173" width="13.5" style="25" customWidth="1"/>
    <col min="7174" max="7174" width="12" style="25" customWidth="1"/>
    <col min="7175" max="7175" width="11.5" style="25" customWidth="1"/>
    <col min="7176" max="7176" width="11.75" style="25" customWidth="1"/>
    <col min="7177" max="7177" width="11.625" style="25" customWidth="1"/>
    <col min="7178" max="7178" width="10.75" style="25" customWidth="1"/>
    <col min="7179" max="7424" width="9" style="25"/>
    <col min="7425" max="7425" width="7.875" style="25" customWidth="1"/>
    <col min="7426" max="7426" width="49.75" style="25" customWidth="1"/>
    <col min="7427" max="7427" width="13.875" style="25" customWidth="1"/>
    <col min="7428" max="7428" width="5.5" style="25" customWidth="1"/>
    <col min="7429" max="7429" width="13.5" style="25" customWidth="1"/>
    <col min="7430" max="7430" width="12" style="25" customWidth="1"/>
    <col min="7431" max="7431" width="11.5" style="25" customWidth="1"/>
    <col min="7432" max="7432" width="11.75" style="25" customWidth="1"/>
    <col min="7433" max="7433" width="11.625" style="25" customWidth="1"/>
    <col min="7434" max="7434" width="10.75" style="25" customWidth="1"/>
    <col min="7435" max="7680" width="9" style="25"/>
    <col min="7681" max="7681" width="7.875" style="25" customWidth="1"/>
    <col min="7682" max="7682" width="49.75" style="25" customWidth="1"/>
    <col min="7683" max="7683" width="13.875" style="25" customWidth="1"/>
    <col min="7684" max="7684" width="5.5" style="25" customWidth="1"/>
    <col min="7685" max="7685" width="13.5" style="25" customWidth="1"/>
    <col min="7686" max="7686" width="12" style="25" customWidth="1"/>
    <col min="7687" max="7687" width="11.5" style="25" customWidth="1"/>
    <col min="7688" max="7688" width="11.75" style="25" customWidth="1"/>
    <col min="7689" max="7689" width="11.625" style="25" customWidth="1"/>
    <col min="7690" max="7690" width="10.75" style="25" customWidth="1"/>
    <col min="7691" max="7936" width="9" style="25"/>
    <col min="7937" max="7937" width="7.875" style="25" customWidth="1"/>
    <col min="7938" max="7938" width="49.75" style="25" customWidth="1"/>
    <col min="7939" max="7939" width="13.875" style="25" customWidth="1"/>
    <col min="7940" max="7940" width="5.5" style="25" customWidth="1"/>
    <col min="7941" max="7941" width="13.5" style="25" customWidth="1"/>
    <col min="7942" max="7942" width="12" style="25" customWidth="1"/>
    <col min="7943" max="7943" width="11.5" style="25" customWidth="1"/>
    <col min="7944" max="7944" width="11.75" style="25" customWidth="1"/>
    <col min="7945" max="7945" width="11.625" style="25" customWidth="1"/>
    <col min="7946" max="7946" width="10.75" style="25" customWidth="1"/>
    <col min="7947" max="8192" width="9" style="25"/>
    <col min="8193" max="8193" width="7.875" style="25" customWidth="1"/>
    <col min="8194" max="8194" width="49.75" style="25" customWidth="1"/>
    <col min="8195" max="8195" width="13.875" style="25" customWidth="1"/>
    <col min="8196" max="8196" width="5.5" style="25" customWidth="1"/>
    <col min="8197" max="8197" width="13.5" style="25" customWidth="1"/>
    <col min="8198" max="8198" width="12" style="25" customWidth="1"/>
    <col min="8199" max="8199" width="11.5" style="25" customWidth="1"/>
    <col min="8200" max="8200" width="11.75" style="25" customWidth="1"/>
    <col min="8201" max="8201" width="11.625" style="25" customWidth="1"/>
    <col min="8202" max="8202" width="10.75" style="25" customWidth="1"/>
    <col min="8203" max="8448" width="9" style="25"/>
    <col min="8449" max="8449" width="7.875" style="25" customWidth="1"/>
    <col min="8450" max="8450" width="49.75" style="25" customWidth="1"/>
    <col min="8451" max="8451" width="13.875" style="25" customWidth="1"/>
    <col min="8452" max="8452" width="5.5" style="25" customWidth="1"/>
    <col min="8453" max="8453" width="13.5" style="25" customWidth="1"/>
    <col min="8454" max="8454" width="12" style="25" customWidth="1"/>
    <col min="8455" max="8455" width="11.5" style="25" customWidth="1"/>
    <col min="8456" max="8456" width="11.75" style="25" customWidth="1"/>
    <col min="8457" max="8457" width="11.625" style="25" customWidth="1"/>
    <col min="8458" max="8458" width="10.75" style="25" customWidth="1"/>
    <col min="8459" max="8704" width="9" style="25"/>
    <col min="8705" max="8705" width="7.875" style="25" customWidth="1"/>
    <col min="8706" max="8706" width="49.75" style="25" customWidth="1"/>
    <col min="8707" max="8707" width="13.875" style="25" customWidth="1"/>
    <col min="8708" max="8708" width="5.5" style="25" customWidth="1"/>
    <col min="8709" max="8709" width="13.5" style="25" customWidth="1"/>
    <col min="8710" max="8710" width="12" style="25" customWidth="1"/>
    <col min="8711" max="8711" width="11.5" style="25" customWidth="1"/>
    <col min="8712" max="8712" width="11.75" style="25" customWidth="1"/>
    <col min="8713" max="8713" width="11.625" style="25" customWidth="1"/>
    <col min="8714" max="8714" width="10.75" style="25" customWidth="1"/>
    <col min="8715" max="8960" width="9" style="25"/>
    <col min="8961" max="8961" width="7.875" style="25" customWidth="1"/>
    <col min="8962" max="8962" width="49.75" style="25" customWidth="1"/>
    <col min="8963" max="8963" width="13.875" style="25" customWidth="1"/>
    <col min="8964" max="8964" width="5.5" style="25" customWidth="1"/>
    <col min="8965" max="8965" width="13.5" style="25" customWidth="1"/>
    <col min="8966" max="8966" width="12" style="25" customWidth="1"/>
    <col min="8967" max="8967" width="11.5" style="25" customWidth="1"/>
    <col min="8968" max="8968" width="11.75" style="25" customWidth="1"/>
    <col min="8969" max="8969" width="11.625" style="25" customWidth="1"/>
    <col min="8970" max="8970" width="10.75" style="25" customWidth="1"/>
    <col min="8971" max="9216" width="9" style="25"/>
    <col min="9217" max="9217" width="7.875" style="25" customWidth="1"/>
    <col min="9218" max="9218" width="49.75" style="25" customWidth="1"/>
    <col min="9219" max="9219" width="13.875" style="25" customWidth="1"/>
    <col min="9220" max="9220" width="5.5" style="25" customWidth="1"/>
    <col min="9221" max="9221" width="13.5" style="25" customWidth="1"/>
    <col min="9222" max="9222" width="12" style="25" customWidth="1"/>
    <col min="9223" max="9223" width="11.5" style="25" customWidth="1"/>
    <col min="9224" max="9224" width="11.75" style="25" customWidth="1"/>
    <col min="9225" max="9225" width="11.625" style="25" customWidth="1"/>
    <col min="9226" max="9226" width="10.75" style="25" customWidth="1"/>
    <col min="9227" max="9472" width="9" style="25"/>
    <col min="9473" max="9473" width="7.875" style="25" customWidth="1"/>
    <col min="9474" max="9474" width="49.75" style="25" customWidth="1"/>
    <col min="9475" max="9475" width="13.875" style="25" customWidth="1"/>
    <col min="9476" max="9476" width="5.5" style="25" customWidth="1"/>
    <col min="9477" max="9477" width="13.5" style="25" customWidth="1"/>
    <col min="9478" max="9478" width="12" style="25" customWidth="1"/>
    <col min="9479" max="9479" width="11.5" style="25" customWidth="1"/>
    <col min="9480" max="9480" width="11.75" style="25" customWidth="1"/>
    <col min="9481" max="9481" width="11.625" style="25" customWidth="1"/>
    <col min="9482" max="9482" width="10.75" style="25" customWidth="1"/>
    <col min="9483" max="9728" width="9" style="25"/>
    <col min="9729" max="9729" width="7.875" style="25" customWidth="1"/>
    <col min="9730" max="9730" width="49.75" style="25" customWidth="1"/>
    <col min="9731" max="9731" width="13.875" style="25" customWidth="1"/>
    <col min="9732" max="9732" width="5.5" style="25" customWidth="1"/>
    <col min="9733" max="9733" width="13.5" style="25" customWidth="1"/>
    <col min="9734" max="9734" width="12" style="25" customWidth="1"/>
    <col min="9735" max="9735" width="11.5" style="25" customWidth="1"/>
    <col min="9736" max="9736" width="11.75" style="25" customWidth="1"/>
    <col min="9737" max="9737" width="11.625" style="25" customWidth="1"/>
    <col min="9738" max="9738" width="10.75" style="25" customWidth="1"/>
    <col min="9739" max="9984" width="9" style="25"/>
    <col min="9985" max="9985" width="7.875" style="25" customWidth="1"/>
    <col min="9986" max="9986" width="49.75" style="25" customWidth="1"/>
    <col min="9987" max="9987" width="13.875" style="25" customWidth="1"/>
    <col min="9988" max="9988" width="5.5" style="25" customWidth="1"/>
    <col min="9989" max="9989" width="13.5" style="25" customWidth="1"/>
    <col min="9990" max="9990" width="12" style="25" customWidth="1"/>
    <col min="9991" max="9991" width="11.5" style="25" customWidth="1"/>
    <col min="9992" max="9992" width="11.75" style="25" customWidth="1"/>
    <col min="9993" max="9993" width="11.625" style="25" customWidth="1"/>
    <col min="9994" max="9994" width="10.75" style="25" customWidth="1"/>
    <col min="9995" max="10240" width="9" style="25"/>
    <col min="10241" max="10241" width="7.875" style="25" customWidth="1"/>
    <col min="10242" max="10242" width="49.75" style="25" customWidth="1"/>
    <col min="10243" max="10243" width="13.875" style="25" customWidth="1"/>
    <col min="10244" max="10244" width="5.5" style="25" customWidth="1"/>
    <col min="10245" max="10245" width="13.5" style="25" customWidth="1"/>
    <col min="10246" max="10246" width="12" style="25" customWidth="1"/>
    <col min="10247" max="10247" width="11.5" style="25" customWidth="1"/>
    <col min="10248" max="10248" width="11.75" style="25" customWidth="1"/>
    <col min="10249" max="10249" width="11.625" style="25" customWidth="1"/>
    <col min="10250" max="10250" width="10.75" style="25" customWidth="1"/>
    <col min="10251" max="10496" width="9" style="25"/>
    <col min="10497" max="10497" width="7.875" style="25" customWidth="1"/>
    <col min="10498" max="10498" width="49.75" style="25" customWidth="1"/>
    <col min="10499" max="10499" width="13.875" style="25" customWidth="1"/>
    <col min="10500" max="10500" width="5.5" style="25" customWidth="1"/>
    <col min="10501" max="10501" width="13.5" style="25" customWidth="1"/>
    <col min="10502" max="10502" width="12" style="25" customWidth="1"/>
    <col min="10503" max="10503" width="11.5" style="25" customWidth="1"/>
    <col min="10504" max="10504" width="11.75" style="25" customWidth="1"/>
    <col min="10505" max="10505" width="11.625" style="25" customWidth="1"/>
    <col min="10506" max="10506" width="10.75" style="25" customWidth="1"/>
    <col min="10507" max="10752" width="9" style="25"/>
    <col min="10753" max="10753" width="7.875" style="25" customWidth="1"/>
    <col min="10754" max="10754" width="49.75" style="25" customWidth="1"/>
    <col min="10755" max="10755" width="13.875" style="25" customWidth="1"/>
    <col min="10756" max="10756" width="5.5" style="25" customWidth="1"/>
    <col min="10757" max="10757" width="13.5" style="25" customWidth="1"/>
    <col min="10758" max="10758" width="12" style="25" customWidth="1"/>
    <col min="10759" max="10759" width="11.5" style="25" customWidth="1"/>
    <col min="10760" max="10760" width="11.75" style="25" customWidth="1"/>
    <col min="10761" max="10761" width="11.625" style="25" customWidth="1"/>
    <col min="10762" max="10762" width="10.75" style="25" customWidth="1"/>
    <col min="10763" max="11008" width="9" style="25"/>
    <col min="11009" max="11009" width="7.875" style="25" customWidth="1"/>
    <col min="11010" max="11010" width="49.75" style="25" customWidth="1"/>
    <col min="11011" max="11011" width="13.875" style="25" customWidth="1"/>
    <col min="11012" max="11012" width="5.5" style="25" customWidth="1"/>
    <col min="11013" max="11013" width="13.5" style="25" customWidth="1"/>
    <col min="11014" max="11014" width="12" style="25" customWidth="1"/>
    <col min="11015" max="11015" width="11.5" style="25" customWidth="1"/>
    <col min="11016" max="11016" width="11.75" style="25" customWidth="1"/>
    <col min="11017" max="11017" width="11.625" style="25" customWidth="1"/>
    <col min="11018" max="11018" width="10.75" style="25" customWidth="1"/>
    <col min="11019" max="11264" width="9" style="25"/>
    <col min="11265" max="11265" width="7.875" style="25" customWidth="1"/>
    <col min="11266" max="11266" width="49.75" style="25" customWidth="1"/>
    <col min="11267" max="11267" width="13.875" style="25" customWidth="1"/>
    <col min="11268" max="11268" width="5.5" style="25" customWidth="1"/>
    <col min="11269" max="11269" width="13.5" style="25" customWidth="1"/>
    <col min="11270" max="11270" width="12" style="25" customWidth="1"/>
    <col min="11271" max="11271" width="11.5" style="25" customWidth="1"/>
    <col min="11272" max="11272" width="11.75" style="25" customWidth="1"/>
    <col min="11273" max="11273" width="11.625" style="25" customWidth="1"/>
    <col min="11274" max="11274" width="10.75" style="25" customWidth="1"/>
    <col min="11275" max="11520" width="9" style="25"/>
    <col min="11521" max="11521" width="7.875" style="25" customWidth="1"/>
    <col min="11522" max="11522" width="49.75" style="25" customWidth="1"/>
    <col min="11523" max="11523" width="13.875" style="25" customWidth="1"/>
    <col min="11524" max="11524" width="5.5" style="25" customWidth="1"/>
    <col min="11525" max="11525" width="13.5" style="25" customWidth="1"/>
    <col min="11526" max="11526" width="12" style="25" customWidth="1"/>
    <col min="11527" max="11527" width="11.5" style="25" customWidth="1"/>
    <col min="11528" max="11528" width="11.75" style="25" customWidth="1"/>
    <col min="11529" max="11529" width="11.625" style="25" customWidth="1"/>
    <col min="11530" max="11530" width="10.75" style="25" customWidth="1"/>
    <col min="11531" max="11776" width="9" style="25"/>
    <col min="11777" max="11777" width="7.875" style="25" customWidth="1"/>
    <col min="11778" max="11778" width="49.75" style="25" customWidth="1"/>
    <col min="11779" max="11779" width="13.875" style="25" customWidth="1"/>
    <col min="11780" max="11780" width="5.5" style="25" customWidth="1"/>
    <col min="11781" max="11781" width="13.5" style="25" customWidth="1"/>
    <col min="11782" max="11782" width="12" style="25" customWidth="1"/>
    <col min="11783" max="11783" width="11.5" style="25" customWidth="1"/>
    <col min="11784" max="11784" width="11.75" style="25" customWidth="1"/>
    <col min="11785" max="11785" width="11.625" style="25" customWidth="1"/>
    <col min="11786" max="11786" width="10.75" style="25" customWidth="1"/>
    <col min="11787" max="12032" width="9" style="25"/>
    <col min="12033" max="12033" width="7.875" style="25" customWidth="1"/>
    <col min="12034" max="12034" width="49.75" style="25" customWidth="1"/>
    <col min="12035" max="12035" width="13.875" style="25" customWidth="1"/>
    <col min="12036" max="12036" width="5.5" style="25" customWidth="1"/>
    <col min="12037" max="12037" width="13.5" style="25" customWidth="1"/>
    <col min="12038" max="12038" width="12" style="25" customWidth="1"/>
    <col min="12039" max="12039" width="11.5" style="25" customWidth="1"/>
    <col min="12040" max="12040" width="11.75" style="25" customWidth="1"/>
    <col min="12041" max="12041" width="11.625" style="25" customWidth="1"/>
    <col min="12042" max="12042" width="10.75" style="25" customWidth="1"/>
    <col min="12043" max="12288" width="9" style="25"/>
    <col min="12289" max="12289" width="7.875" style="25" customWidth="1"/>
    <col min="12290" max="12290" width="49.75" style="25" customWidth="1"/>
    <col min="12291" max="12291" width="13.875" style="25" customWidth="1"/>
    <col min="12292" max="12292" width="5.5" style="25" customWidth="1"/>
    <col min="12293" max="12293" width="13.5" style="25" customWidth="1"/>
    <col min="12294" max="12294" width="12" style="25" customWidth="1"/>
    <col min="12295" max="12295" width="11.5" style="25" customWidth="1"/>
    <col min="12296" max="12296" width="11.75" style="25" customWidth="1"/>
    <col min="12297" max="12297" width="11.625" style="25" customWidth="1"/>
    <col min="12298" max="12298" width="10.75" style="25" customWidth="1"/>
    <col min="12299" max="12544" width="9" style="25"/>
    <col min="12545" max="12545" width="7.875" style="25" customWidth="1"/>
    <col min="12546" max="12546" width="49.75" style="25" customWidth="1"/>
    <col min="12547" max="12547" width="13.875" style="25" customWidth="1"/>
    <col min="12548" max="12548" width="5.5" style="25" customWidth="1"/>
    <col min="12549" max="12549" width="13.5" style="25" customWidth="1"/>
    <col min="12550" max="12550" width="12" style="25" customWidth="1"/>
    <col min="12551" max="12551" width="11.5" style="25" customWidth="1"/>
    <col min="12552" max="12552" width="11.75" style="25" customWidth="1"/>
    <col min="12553" max="12553" width="11.625" style="25" customWidth="1"/>
    <col min="12554" max="12554" width="10.75" style="25" customWidth="1"/>
    <col min="12555" max="12800" width="9" style="25"/>
    <col min="12801" max="12801" width="7.875" style="25" customWidth="1"/>
    <col min="12802" max="12802" width="49.75" style="25" customWidth="1"/>
    <col min="12803" max="12803" width="13.875" style="25" customWidth="1"/>
    <col min="12804" max="12804" width="5.5" style="25" customWidth="1"/>
    <col min="12805" max="12805" width="13.5" style="25" customWidth="1"/>
    <col min="12806" max="12806" width="12" style="25" customWidth="1"/>
    <col min="12807" max="12807" width="11.5" style="25" customWidth="1"/>
    <col min="12808" max="12808" width="11.75" style="25" customWidth="1"/>
    <col min="12809" max="12809" width="11.625" style="25" customWidth="1"/>
    <col min="12810" max="12810" width="10.75" style="25" customWidth="1"/>
    <col min="12811" max="13056" width="9" style="25"/>
    <col min="13057" max="13057" width="7.875" style="25" customWidth="1"/>
    <col min="13058" max="13058" width="49.75" style="25" customWidth="1"/>
    <col min="13059" max="13059" width="13.875" style="25" customWidth="1"/>
    <col min="13060" max="13060" width="5.5" style="25" customWidth="1"/>
    <col min="13061" max="13061" width="13.5" style="25" customWidth="1"/>
    <col min="13062" max="13062" width="12" style="25" customWidth="1"/>
    <col min="13063" max="13063" width="11.5" style="25" customWidth="1"/>
    <col min="13064" max="13064" width="11.75" style="25" customWidth="1"/>
    <col min="13065" max="13065" width="11.625" style="25" customWidth="1"/>
    <col min="13066" max="13066" width="10.75" style="25" customWidth="1"/>
    <col min="13067" max="13312" width="9" style="25"/>
    <col min="13313" max="13313" width="7.875" style="25" customWidth="1"/>
    <col min="13314" max="13314" width="49.75" style="25" customWidth="1"/>
    <col min="13315" max="13315" width="13.875" style="25" customWidth="1"/>
    <col min="13316" max="13316" width="5.5" style="25" customWidth="1"/>
    <col min="13317" max="13317" width="13.5" style="25" customWidth="1"/>
    <col min="13318" max="13318" width="12" style="25" customWidth="1"/>
    <col min="13319" max="13319" width="11.5" style="25" customWidth="1"/>
    <col min="13320" max="13320" width="11.75" style="25" customWidth="1"/>
    <col min="13321" max="13321" width="11.625" style="25" customWidth="1"/>
    <col min="13322" max="13322" width="10.75" style="25" customWidth="1"/>
    <col min="13323" max="13568" width="9" style="25"/>
    <col min="13569" max="13569" width="7.875" style="25" customWidth="1"/>
    <col min="13570" max="13570" width="49.75" style="25" customWidth="1"/>
    <col min="13571" max="13571" width="13.875" style="25" customWidth="1"/>
    <col min="13572" max="13572" width="5.5" style="25" customWidth="1"/>
    <col min="13573" max="13573" width="13.5" style="25" customWidth="1"/>
    <col min="13574" max="13574" width="12" style="25" customWidth="1"/>
    <col min="13575" max="13575" width="11.5" style="25" customWidth="1"/>
    <col min="13576" max="13576" width="11.75" style="25" customWidth="1"/>
    <col min="13577" max="13577" width="11.625" style="25" customWidth="1"/>
    <col min="13578" max="13578" width="10.75" style="25" customWidth="1"/>
    <col min="13579" max="13824" width="9" style="25"/>
    <col min="13825" max="13825" width="7.875" style="25" customWidth="1"/>
    <col min="13826" max="13826" width="49.75" style="25" customWidth="1"/>
    <col min="13827" max="13827" width="13.875" style="25" customWidth="1"/>
    <col min="13828" max="13828" width="5.5" style="25" customWidth="1"/>
    <col min="13829" max="13829" width="13.5" style="25" customWidth="1"/>
    <col min="13830" max="13830" width="12" style="25" customWidth="1"/>
    <col min="13831" max="13831" width="11.5" style="25" customWidth="1"/>
    <col min="13832" max="13832" width="11.75" style="25" customWidth="1"/>
    <col min="13833" max="13833" width="11.625" style="25" customWidth="1"/>
    <col min="13834" max="13834" width="10.75" style="25" customWidth="1"/>
    <col min="13835" max="14080" width="9" style="25"/>
    <col min="14081" max="14081" width="7.875" style="25" customWidth="1"/>
    <col min="14082" max="14082" width="49.75" style="25" customWidth="1"/>
    <col min="14083" max="14083" width="13.875" style="25" customWidth="1"/>
    <col min="14084" max="14084" width="5.5" style="25" customWidth="1"/>
    <col min="14085" max="14085" width="13.5" style="25" customWidth="1"/>
    <col min="14086" max="14086" width="12" style="25" customWidth="1"/>
    <col min="14087" max="14087" width="11.5" style="25" customWidth="1"/>
    <col min="14088" max="14088" width="11.75" style="25" customWidth="1"/>
    <col min="14089" max="14089" width="11.625" style="25" customWidth="1"/>
    <col min="14090" max="14090" width="10.75" style="25" customWidth="1"/>
    <col min="14091" max="14336" width="9" style="25"/>
    <col min="14337" max="14337" width="7.875" style="25" customWidth="1"/>
    <col min="14338" max="14338" width="49.75" style="25" customWidth="1"/>
    <col min="14339" max="14339" width="13.875" style="25" customWidth="1"/>
    <col min="14340" max="14340" width="5.5" style="25" customWidth="1"/>
    <col min="14341" max="14341" width="13.5" style="25" customWidth="1"/>
    <col min="14342" max="14342" width="12" style="25" customWidth="1"/>
    <col min="14343" max="14343" width="11.5" style="25" customWidth="1"/>
    <col min="14344" max="14344" width="11.75" style="25" customWidth="1"/>
    <col min="14345" max="14345" width="11.625" style="25" customWidth="1"/>
    <col min="14346" max="14346" width="10.75" style="25" customWidth="1"/>
    <col min="14347" max="14592" width="9" style="25"/>
    <col min="14593" max="14593" width="7.875" style="25" customWidth="1"/>
    <col min="14594" max="14594" width="49.75" style="25" customWidth="1"/>
    <col min="14595" max="14595" width="13.875" style="25" customWidth="1"/>
    <col min="14596" max="14596" width="5.5" style="25" customWidth="1"/>
    <col min="14597" max="14597" width="13.5" style="25" customWidth="1"/>
    <col min="14598" max="14598" width="12" style="25" customWidth="1"/>
    <col min="14599" max="14599" width="11.5" style="25" customWidth="1"/>
    <col min="14600" max="14600" width="11.75" style="25" customWidth="1"/>
    <col min="14601" max="14601" width="11.625" style="25" customWidth="1"/>
    <col min="14602" max="14602" width="10.75" style="25" customWidth="1"/>
    <col min="14603" max="14848" width="9" style="25"/>
    <col min="14849" max="14849" width="7.875" style="25" customWidth="1"/>
    <col min="14850" max="14850" width="49.75" style="25" customWidth="1"/>
    <col min="14851" max="14851" width="13.875" style="25" customWidth="1"/>
    <col min="14852" max="14852" width="5.5" style="25" customWidth="1"/>
    <col min="14853" max="14853" width="13.5" style="25" customWidth="1"/>
    <col min="14854" max="14854" width="12" style="25" customWidth="1"/>
    <col min="14855" max="14855" width="11.5" style="25" customWidth="1"/>
    <col min="14856" max="14856" width="11.75" style="25" customWidth="1"/>
    <col min="14857" max="14857" width="11.625" style="25" customWidth="1"/>
    <col min="14858" max="14858" width="10.75" style="25" customWidth="1"/>
    <col min="14859" max="15104" width="9" style="25"/>
    <col min="15105" max="15105" width="7.875" style="25" customWidth="1"/>
    <col min="15106" max="15106" width="49.75" style="25" customWidth="1"/>
    <col min="15107" max="15107" width="13.875" style="25" customWidth="1"/>
    <col min="15108" max="15108" width="5.5" style="25" customWidth="1"/>
    <col min="15109" max="15109" width="13.5" style="25" customWidth="1"/>
    <col min="15110" max="15110" width="12" style="25" customWidth="1"/>
    <col min="15111" max="15111" width="11.5" style="25" customWidth="1"/>
    <col min="15112" max="15112" width="11.75" style="25" customWidth="1"/>
    <col min="15113" max="15113" width="11.625" style="25" customWidth="1"/>
    <col min="15114" max="15114" width="10.75" style="25" customWidth="1"/>
    <col min="15115" max="15360" width="9" style="25"/>
    <col min="15361" max="15361" width="7.875" style="25" customWidth="1"/>
    <col min="15362" max="15362" width="49.75" style="25" customWidth="1"/>
    <col min="15363" max="15363" width="13.875" style="25" customWidth="1"/>
    <col min="15364" max="15364" width="5.5" style="25" customWidth="1"/>
    <col min="15365" max="15365" width="13.5" style="25" customWidth="1"/>
    <col min="15366" max="15366" width="12" style="25" customWidth="1"/>
    <col min="15367" max="15367" width="11.5" style="25" customWidth="1"/>
    <col min="15368" max="15368" width="11.75" style="25" customWidth="1"/>
    <col min="15369" max="15369" width="11.625" style="25" customWidth="1"/>
    <col min="15370" max="15370" width="10.75" style="25" customWidth="1"/>
    <col min="15371" max="15616" width="9" style="25"/>
    <col min="15617" max="15617" width="7.875" style="25" customWidth="1"/>
    <col min="15618" max="15618" width="49.75" style="25" customWidth="1"/>
    <col min="15619" max="15619" width="13.875" style="25" customWidth="1"/>
    <col min="15620" max="15620" width="5.5" style="25" customWidth="1"/>
    <col min="15621" max="15621" width="13.5" style="25" customWidth="1"/>
    <col min="15622" max="15622" width="12" style="25" customWidth="1"/>
    <col min="15623" max="15623" width="11.5" style="25" customWidth="1"/>
    <col min="15624" max="15624" width="11.75" style="25" customWidth="1"/>
    <col min="15625" max="15625" width="11.625" style="25" customWidth="1"/>
    <col min="15626" max="15626" width="10.75" style="25" customWidth="1"/>
    <col min="15627" max="15872" width="9" style="25"/>
    <col min="15873" max="15873" width="7.875" style="25" customWidth="1"/>
    <col min="15874" max="15874" width="49.75" style="25" customWidth="1"/>
    <col min="15875" max="15875" width="13.875" style="25" customWidth="1"/>
    <col min="15876" max="15876" width="5.5" style="25" customWidth="1"/>
    <col min="15877" max="15877" width="13.5" style="25" customWidth="1"/>
    <col min="15878" max="15878" width="12" style="25" customWidth="1"/>
    <col min="15879" max="15879" width="11.5" style="25" customWidth="1"/>
    <col min="15880" max="15880" width="11.75" style="25" customWidth="1"/>
    <col min="15881" max="15881" width="11.625" style="25" customWidth="1"/>
    <col min="15882" max="15882" width="10.75" style="25" customWidth="1"/>
    <col min="15883" max="16128" width="9" style="25"/>
    <col min="16129" max="16129" width="7.875" style="25" customWidth="1"/>
    <col min="16130" max="16130" width="49.75" style="25" customWidth="1"/>
    <col min="16131" max="16131" width="13.875" style="25" customWidth="1"/>
    <col min="16132" max="16132" width="5.5" style="25" customWidth="1"/>
    <col min="16133" max="16133" width="13.5" style="25" customWidth="1"/>
    <col min="16134" max="16134" width="12" style="25" customWidth="1"/>
    <col min="16135" max="16135" width="11.5" style="25" customWidth="1"/>
    <col min="16136" max="16136" width="11.75" style="25" customWidth="1"/>
    <col min="16137" max="16137" width="11.625" style="25" customWidth="1"/>
    <col min="16138" max="16138" width="10.75" style="25" customWidth="1"/>
    <col min="16139" max="16384" width="9" style="25"/>
  </cols>
  <sheetData>
    <row r="1" spans="1:12" ht="21.75" customHeight="1" x14ac:dyDescent="0.55000000000000004">
      <c r="A1" s="219" t="s">
        <v>51</v>
      </c>
      <c r="B1" s="219"/>
      <c r="C1" s="219"/>
      <c r="D1" s="219"/>
      <c r="E1" s="219"/>
    </row>
    <row r="2" spans="1:12" ht="21.75" customHeight="1" x14ac:dyDescent="0.55000000000000004">
      <c r="A2" s="219" t="s">
        <v>16</v>
      </c>
      <c r="B2" s="219"/>
      <c r="C2" s="219"/>
      <c r="D2" s="219"/>
      <c r="E2" s="219"/>
    </row>
    <row r="3" spans="1:12" ht="21.75" customHeight="1" x14ac:dyDescent="0.55000000000000004">
      <c r="A3" s="219" t="s">
        <v>378</v>
      </c>
      <c r="B3" s="219"/>
      <c r="C3" s="219"/>
      <c r="D3" s="219"/>
      <c r="E3" s="219"/>
    </row>
    <row r="4" spans="1:12" ht="21.75" customHeight="1" x14ac:dyDescent="0.55000000000000004">
      <c r="A4" s="45"/>
      <c r="B4" s="45"/>
      <c r="C4" s="45"/>
      <c r="D4" s="45"/>
      <c r="E4" s="45"/>
    </row>
    <row r="5" spans="1:12" ht="21.75" customHeight="1" x14ac:dyDescent="0.55000000000000004">
      <c r="A5" s="27"/>
      <c r="B5" s="27"/>
      <c r="C5" s="27"/>
      <c r="D5" s="27"/>
      <c r="E5" s="36" t="s">
        <v>35</v>
      </c>
    </row>
    <row r="6" spans="1:12" ht="21.75" customHeight="1" x14ac:dyDescent="0.55000000000000004">
      <c r="A6" s="27" t="s">
        <v>52</v>
      </c>
      <c r="B6" s="27"/>
      <c r="C6" s="27"/>
      <c r="D6" s="53"/>
      <c r="E6" s="45">
        <v>2232291.5</v>
      </c>
    </row>
    <row r="7" spans="1:12" ht="21.75" customHeight="1" x14ac:dyDescent="0.55000000000000004">
      <c r="A7" s="104" t="s">
        <v>18</v>
      </c>
      <c r="B7" s="105" t="s">
        <v>53</v>
      </c>
      <c r="C7" s="165">
        <v>0</v>
      </c>
      <c r="D7" s="53"/>
      <c r="E7" s="27"/>
      <c r="I7" s="37"/>
      <c r="L7" s="24"/>
    </row>
    <row r="8" spans="1:12" ht="21.75" customHeight="1" x14ac:dyDescent="0.55000000000000004">
      <c r="A8" s="105"/>
      <c r="B8" s="105" t="s">
        <v>55</v>
      </c>
      <c r="C8" s="57">
        <f>500+4000+62327.67+500+500+600+31327.57+61788.48+3590+15402.4+500</f>
        <v>181036.12</v>
      </c>
      <c r="D8" s="26"/>
      <c r="G8" s="49" t="s">
        <v>87</v>
      </c>
      <c r="L8" s="24"/>
    </row>
    <row r="9" spans="1:12" ht="21.75" customHeight="1" x14ac:dyDescent="0.55000000000000004">
      <c r="A9" s="105"/>
      <c r="B9" s="105" t="s">
        <v>56</v>
      </c>
      <c r="C9" s="58">
        <v>0</v>
      </c>
      <c r="D9" s="26"/>
      <c r="L9" s="24"/>
    </row>
    <row r="10" spans="1:12" ht="21.75" customHeight="1" x14ac:dyDescent="0.55000000000000004">
      <c r="A10" s="105"/>
      <c r="B10" s="105" t="s">
        <v>88</v>
      </c>
      <c r="C10" s="58">
        <v>0</v>
      </c>
      <c r="D10" s="26"/>
      <c r="L10" s="24"/>
    </row>
    <row r="11" spans="1:12" ht="21.75" customHeight="1" x14ac:dyDescent="0.55000000000000004">
      <c r="A11" s="105"/>
      <c r="B11" s="105" t="s">
        <v>123</v>
      </c>
      <c r="C11" s="59">
        <f>1120+342+28449.4</f>
        <v>29911.4</v>
      </c>
      <c r="D11" s="26"/>
      <c r="E11" s="26">
        <f>SUM(C7:C11)</f>
        <v>210947.52</v>
      </c>
      <c r="L11" s="24"/>
    </row>
    <row r="12" spans="1:12" ht="21.75" customHeight="1" x14ac:dyDescent="0.55000000000000004">
      <c r="A12" s="104"/>
      <c r="B12" s="105"/>
      <c r="C12" s="58"/>
      <c r="D12" s="26"/>
      <c r="L12" s="24"/>
    </row>
    <row r="13" spans="1:12" ht="21.75" customHeight="1" x14ac:dyDescent="0.55000000000000004">
      <c r="A13" s="104" t="s">
        <v>19</v>
      </c>
      <c r="B13" s="105" t="s">
        <v>57</v>
      </c>
      <c r="C13" s="58">
        <v>0</v>
      </c>
      <c r="D13" s="26"/>
      <c r="I13" s="38"/>
      <c r="L13" s="24"/>
    </row>
    <row r="14" spans="1:12" ht="21.75" customHeight="1" x14ac:dyDescent="0.55000000000000004">
      <c r="A14" s="105"/>
      <c r="B14" s="105" t="s">
        <v>59</v>
      </c>
      <c r="C14" s="57">
        <f>70020+14200+2500+2700+8070+12133.34+12133.34+12000+2600+1120+91980+1120+88312+1770+1000000+20940+750+14720+2700+240+360+73+342+2700+4400+342+4900+28449.4+14950+10360+3810+5960+28449.4+13450+900</f>
        <v>1479454.4799999997</v>
      </c>
      <c r="D14" s="26"/>
      <c r="G14" s="49" t="s">
        <v>58</v>
      </c>
      <c r="L14" s="24"/>
    </row>
    <row r="15" spans="1:12" ht="21.75" customHeight="1" x14ac:dyDescent="0.55000000000000004">
      <c r="A15" s="105"/>
      <c r="B15" s="105" t="s">
        <v>61</v>
      </c>
      <c r="C15" s="58">
        <f>64538+173446.12</f>
        <v>237984.12</v>
      </c>
      <c r="D15" s="26"/>
      <c r="G15" s="49" t="s">
        <v>60</v>
      </c>
      <c r="L15" s="24"/>
    </row>
    <row r="16" spans="1:12" ht="21.75" customHeight="1" x14ac:dyDescent="0.55000000000000004">
      <c r="A16" s="105"/>
      <c r="B16" s="105" t="s">
        <v>62</v>
      </c>
      <c r="C16" s="29"/>
      <c r="D16" s="26"/>
      <c r="E16" s="26">
        <f>SUM(C13:C16)</f>
        <v>1717438.5999999996</v>
      </c>
      <c r="L16" s="24"/>
    </row>
    <row r="17" spans="1:12" ht="21.75" customHeight="1" thickBot="1" x14ac:dyDescent="0.6">
      <c r="A17" s="27" t="s">
        <v>63</v>
      </c>
      <c r="B17" s="27"/>
      <c r="C17" s="27"/>
      <c r="D17" s="53"/>
      <c r="E17" s="30">
        <f>E6+E11-E16</f>
        <v>725800.42000000039</v>
      </c>
      <c r="L17" s="24"/>
    </row>
    <row r="18" spans="1:12" ht="21.75" customHeight="1" thickTop="1" x14ac:dyDescent="0.55000000000000004">
      <c r="A18" s="27"/>
      <c r="B18" s="27"/>
      <c r="C18" s="27"/>
      <c r="D18" s="53"/>
      <c r="E18" s="27"/>
      <c r="L18" s="24"/>
    </row>
    <row r="19" spans="1:12" ht="21.75" customHeight="1" x14ac:dyDescent="0.55000000000000004">
      <c r="A19" s="27"/>
      <c r="B19" s="27"/>
      <c r="C19" s="27"/>
      <c r="D19" s="27"/>
      <c r="E19" s="27"/>
      <c r="L19" s="24"/>
    </row>
    <row r="20" spans="1:12" s="1" customFormat="1" ht="21.75" customHeight="1" x14ac:dyDescent="0.55000000000000004">
      <c r="A20" s="7"/>
      <c r="B20" s="7"/>
      <c r="C20" s="89" t="s">
        <v>50</v>
      </c>
      <c r="D20" s="88"/>
      <c r="E20" s="90"/>
      <c r="F20" s="40"/>
      <c r="G20" s="50"/>
      <c r="H20" s="40"/>
    </row>
    <row r="21" spans="1:12" s="10" customFormat="1" ht="21.75" customHeight="1" x14ac:dyDescent="0.55000000000000004">
      <c r="A21" s="60"/>
      <c r="B21" s="60"/>
      <c r="C21" s="208" t="s">
        <v>113</v>
      </c>
      <c r="D21" s="208"/>
      <c r="E21" s="208"/>
      <c r="F21" s="48"/>
      <c r="G21" s="51"/>
      <c r="H21" s="43"/>
    </row>
    <row r="22" spans="1:12" s="10" customFormat="1" ht="21.75" customHeight="1" x14ac:dyDescent="0.55000000000000004">
      <c r="A22" s="60"/>
      <c r="B22" s="60"/>
      <c r="C22" s="208" t="s">
        <v>116</v>
      </c>
      <c r="D22" s="208"/>
      <c r="E22" s="208"/>
      <c r="F22" s="48"/>
      <c r="G22" s="51"/>
      <c r="H22" s="43"/>
    </row>
    <row r="23" spans="1:12" s="10" customFormat="1" ht="21.75" customHeight="1" x14ac:dyDescent="0.55000000000000004">
      <c r="A23" s="60"/>
      <c r="B23" s="60"/>
      <c r="C23" s="91"/>
      <c r="D23" s="91"/>
      <c r="E23" s="91"/>
      <c r="F23" s="46"/>
      <c r="G23" s="51"/>
      <c r="H23" s="43"/>
    </row>
    <row r="24" spans="1:12" s="1" customFormat="1" ht="21.75" customHeight="1" x14ac:dyDescent="0.55000000000000004">
      <c r="A24" s="7"/>
      <c r="B24" s="7"/>
      <c r="C24" s="88"/>
      <c r="D24" s="88"/>
      <c r="E24" s="92"/>
      <c r="F24" s="40"/>
      <c r="G24" s="50"/>
      <c r="H24" s="40"/>
    </row>
    <row r="25" spans="1:12" s="10" customFormat="1" ht="21.75" customHeight="1" x14ac:dyDescent="0.55000000000000004">
      <c r="A25" s="60"/>
      <c r="B25" s="60"/>
      <c r="C25" s="208" t="s">
        <v>110</v>
      </c>
      <c r="D25" s="208"/>
      <c r="E25" s="208"/>
      <c r="F25" s="43"/>
      <c r="G25" s="51"/>
      <c r="H25" s="43"/>
    </row>
    <row r="26" spans="1:12" s="10" customFormat="1" ht="21.75" customHeight="1" x14ac:dyDescent="0.55000000000000004">
      <c r="A26" s="60"/>
      <c r="B26" s="60"/>
      <c r="C26" s="208" t="s">
        <v>111</v>
      </c>
      <c r="D26" s="208"/>
      <c r="E26" s="208"/>
      <c r="F26" s="43"/>
      <c r="G26" s="51"/>
      <c r="H26" s="43"/>
    </row>
    <row r="27" spans="1:12" s="10" customFormat="1" ht="21.75" customHeight="1" x14ac:dyDescent="0.55000000000000004">
      <c r="A27" s="27"/>
      <c r="B27" s="27"/>
      <c r="C27" s="105"/>
      <c r="D27" s="105"/>
      <c r="E27" s="105"/>
      <c r="F27" s="43"/>
      <c r="G27" s="51"/>
      <c r="H27" s="43"/>
      <c r="I27" s="43"/>
    </row>
    <row r="28" spans="1:12" ht="21.75" customHeight="1" x14ac:dyDescent="0.55000000000000004">
      <c r="A28" s="27"/>
      <c r="B28" s="27"/>
      <c r="C28" s="105"/>
      <c r="D28" s="105"/>
      <c r="E28" s="105"/>
    </row>
    <row r="29" spans="1:12" ht="21.75" customHeight="1" x14ac:dyDescent="0.55000000000000004">
      <c r="A29" s="27"/>
      <c r="B29" s="27"/>
      <c r="C29" s="202" t="s">
        <v>377</v>
      </c>
      <c r="D29" s="202"/>
      <c r="E29" s="202"/>
      <c r="F29" s="54"/>
    </row>
    <row r="30" spans="1:12" ht="21.75" customHeight="1" x14ac:dyDescent="0.55000000000000004">
      <c r="A30" s="27"/>
      <c r="B30" s="27"/>
      <c r="C30" s="218" t="s">
        <v>2</v>
      </c>
      <c r="D30" s="218"/>
      <c r="E30" s="218"/>
      <c r="F30" s="54"/>
    </row>
    <row r="31" spans="1:12" ht="21.75" customHeight="1" x14ac:dyDescent="0.55000000000000004">
      <c r="A31" s="27"/>
      <c r="B31" s="27"/>
      <c r="C31" s="27"/>
      <c r="D31" s="27"/>
      <c r="E31" s="27"/>
    </row>
  </sheetData>
  <mergeCells count="9">
    <mergeCell ref="C29:E29"/>
    <mergeCell ref="C30:E30"/>
    <mergeCell ref="C26:E26"/>
    <mergeCell ref="C25:E25"/>
    <mergeCell ref="A1:E1"/>
    <mergeCell ref="A2:E2"/>
    <mergeCell ref="A3:E3"/>
    <mergeCell ref="C21:E21"/>
    <mergeCell ref="C22:E22"/>
  </mergeCells>
  <pageMargins left="0.51181102362204722" right="0.31496062992125984" top="0.74803149606299213" bottom="0.74803149606299213" header="0.31496062992125984" footer="0.31496062992125984"/>
  <pageSetup paperSize="9" scale="90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F0"/>
  </sheetPr>
  <dimension ref="A1:G34"/>
  <sheetViews>
    <sheetView workbookViewId="0">
      <selection activeCell="A7" sqref="A7"/>
    </sheetView>
  </sheetViews>
  <sheetFormatPr defaultRowHeight="23.25" x14ac:dyDescent="0.55000000000000004"/>
  <cols>
    <col min="1" max="1" width="5.625" style="10" customWidth="1"/>
    <col min="2" max="2" width="6.875" style="10" customWidth="1"/>
    <col min="3" max="3" width="37" style="10" customWidth="1"/>
    <col min="4" max="4" width="12.625" style="11" bestFit="1" customWidth="1"/>
    <col min="5" max="5" width="11.125" style="11" bestFit="1" customWidth="1"/>
    <col min="6" max="6" width="12.125" style="11" customWidth="1"/>
    <col min="7" max="7" width="10.125" style="10" bestFit="1" customWidth="1"/>
    <col min="8" max="256" width="9" style="10"/>
    <col min="257" max="257" width="5.625" style="10" customWidth="1"/>
    <col min="258" max="258" width="6.875" style="10" customWidth="1"/>
    <col min="259" max="259" width="37" style="10" customWidth="1"/>
    <col min="260" max="260" width="12.625" style="10" bestFit="1" customWidth="1"/>
    <col min="261" max="261" width="11.125" style="10" bestFit="1" customWidth="1"/>
    <col min="262" max="262" width="12.125" style="10" customWidth="1"/>
    <col min="263" max="512" width="9" style="10"/>
    <col min="513" max="513" width="5.625" style="10" customWidth="1"/>
    <col min="514" max="514" width="6.875" style="10" customWidth="1"/>
    <col min="515" max="515" width="37" style="10" customWidth="1"/>
    <col min="516" max="516" width="12.625" style="10" bestFit="1" customWidth="1"/>
    <col min="517" max="517" width="11.125" style="10" bestFit="1" customWidth="1"/>
    <col min="518" max="518" width="12.125" style="10" customWidth="1"/>
    <col min="519" max="768" width="9" style="10"/>
    <col min="769" max="769" width="5.625" style="10" customWidth="1"/>
    <col min="770" max="770" width="6.875" style="10" customWidth="1"/>
    <col min="771" max="771" width="37" style="10" customWidth="1"/>
    <col min="772" max="772" width="12.625" style="10" bestFit="1" customWidth="1"/>
    <col min="773" max="773" width="11.125" style="10" bestFit="1" customWidth="1"/>
    <col min="774" max="774" width="12.125" style="10" customWidth="1"/>
    <col min="775" max="1024" width="9" style="10"/>
    <col min="1025" max="1025" width="5.625" style="10" customWidth="1"/>
    <col min="1026" max="1026" width="6.875" style="10" customWidth="1"/>
    <col min="1027" max="1027" width="37" style="10" customWidth="1"/>
    <col min="1028" max="1028" width="12.625" style="10" bestFit="1" customWidth="1"/>
    <col min="1029" max="1029" width="11.125" style="10" bestFit="1" customWidth="1"/>
    <col min="1030" max="1030" width="12.125" style="10" customWidth="1"/>
    <col min="1031" max="1280" width="9" style="10"/>
    <col min="1281" max="1281" width="5.625" style="10" customWidth="1"/>
    <col min="1282" max="1282" width="6.875" style="10" customWidth="1"/>
    <col min="1283" max="1283" width="37" style="10" customWidth="1"/>
    <col min="1284" max="1284" width="12.625" style="10" bestFit="1" customWidth="1"/>
    <col min="1285" max="1285" width="11.125" style="10" bestFit="1" customWidth="1"/>
    <col min="1286" max="1286" width="12.125" style="10" customWidth="1"/>
    <col min="1287" max="1536" width="9" style="10"/>
    <col min="1537" max="1537" width="5.625" style="10" customWidth="1"/>
    <col min="1538" max="1538" width="6.875" style="10" customWidth="1"/>
    <col min="1539" max="1539" width="37" style="10" customWidth="1"/>
    <col min="1540" max="1540" width="12.625" style="10" bestFit="1" customWidth="1"/>
    <col min="1541" max="1541" width="11.125" style="10" bestFit="1" customWidth="1"/>
    <col min="1542" max="1542" width="12.125" style="10" customWidth="1"/>
    <col min="1543" max="1792" width="9" style="10"/>
    <col min="1793" max="1793" width="5.625" style="10" customWidth="1"/>
    <col min="1794" max="1794" width="6.875" style="10" customWidth="1"/>
    <col min="1795" max="1795" width="37" style="10" customWidth="1"/>
    <col min="1796" max="1796" width="12.625" style="10" bestFit="1" customWidth="1"/>
    <col min="1797" max="1797" width="11.125" style="10" bestFit="1" customWidth="1"/>
    <col min="1798" max="1798" width="12.125" style="10" customWidth="1"/>
    <col min="1799" max="2048" width="9" style="10"/>
    <col min="2049" max="2049" width="5.625" style="10" customWidth="1"/>
    <col min="2050" max="2050" width="6.875" style="10" customWidth="1"/>
    <col min="2051" max="2051" width="37" style="10" customWidth="1"/>
    <col min="2052" max="2052" width="12.625" style="10" bestFit="1" customWidth="1"/>
    <col min="2053" max="2053" width="11.125" style="10" bestFit="1" customWidth="1"/>
    <col min="2054" max="2054" width="12.125" style="10" customWidth="1"/>
    <col min="2055" max="2304" width="9" style="10"/>
    <col min="2305" max="2305" width="5.625" style="10" customWidth="1"/>
    <col min="2306" max="2306" width="6.875" style="10" customWidth="1"/>
    <col min="2307" max="2307" width="37" style="10" customWidth="1"/>
    <col min="2308" max="2308" width="12.625" style="10" bestFit="1" customWidth="1"/>
    <col min="2309" max="2309" width="11.125" style="10" bestFit="1" customWidth="1"/>
    <col min="2310" max="2310" width="12.125" style="10" customWidth="1"/>
    <col min="2311" max="2560" width="9" style="10"/>
    <col min="2561" max="2561" width="5.625" style="10" customWidth="1"/>
    <col min="2562" max="2562" width="6.875" style="10" customWidth="1"/>
    <col min="2563" max="2563" width="37" style="10" customWidth="1"/>
    <col min="2564" max="2564" width="12.625" style="10" bestFit="1" customWidth="1"/>
    <col min="2565" max="2565" width="11.125" style="10" bestFit="1" customWidth="1"/>
    <col min="2566" max="2566" width="12.125" style="10" customWidth="1"/>
    <col min="2567" max="2816" width="9" style="10"/>
    <col min="2817" max="2817" width="5.625" style="10" customWidth="1"/>
    <col min="2818" max="2818" width="6.875" style="10" customWidth="1"/>
    <col min="2819" max="2819" width="37" style="10" customWidth="1"/>
    <col min="2820" max="2820" width="12.625" style="10" bestFit="1" customWidth="1"/>
    <col min="2821" max="2821" width="11.125" style="10" bestFit="1" customWidth="1"/>
    <col min="2822" max="2822" width="12.125" style="10" customWidth="1"/>
    <col min="2823" max="3072" width="9" style="10"/>
    <col min="3073" max="3073" width="5.625" style="10" customWidth="1"/>
    <col min="3074" max="3074" width="6.875" style="10" customWidth="1"/>
    <col min="3075" max="3075" width="37" style="10" customWidth="1"/>
    <col min="3076" max="3076" width="12.625" style="10" bestFit="1" customWidth="1"/>
    <col min="3077" max="3077" width="11.125" style="10" bestFit="1" customWidth="1"/>
    <col min="3078" max="3078" width="12.125" style="10" customWidth="1"/>
    <col min="3079" max="3328" width="9" style="10"/>
    <col min="3329" max="3329" width="5.625" style="10" customWidth="1"/>
    <col min="3330" max="3330" width="6.875" style="10" customWidth="1"/>
    <col min="3331" max="3331" width="37" style="10" customWidth="1"/>
    <col min="3332" max="3332" width="12.625" style="10" bestFit="1" customWidth="1"/>
    <col min="3333" max="3333" width="11.125" style="10" bestFit="1" customWidth="1"/>
    <col min="3334" max="3334" width="12.125" style="10" customWidth="1"/>
    <col min="3335" max="3584" width="9" style="10"/>
    <col min="3585" max="3585" width="5.625" style="10" customWidth="1"/>
    <col min="3586" max="3586" width="6.875" style="10" customWidth="1"/>
    <col min="3587" max="3587" width="37" style="10" customWidth="1"/>
    <col min="3588" max="3588" width="12.625" style="10" bestFit="1" customWidth="1"/>
    <col min="3589" max="3589" width="11.125" style="10" bestFit="1" customWidth="1"/>
    <col min="3590" max="3590" width="12.125" style="10" customWidth="1"/>
    <col min="3591" max="3840" width="9" style="10"/>
    <col min="3841" max="3841" width="5.625" style="10" customWidth="1"/>
    <col min="3842" max="3842" width="6.875" style="10" customWidth="1"/>
    <col min="3843" max="3843" width="37" style="10" customWidth="1"/>
    <col min="3844" max="3844" width="12.625" style="10" bestFit="1" customWidth="1"/>
    <col min="3845" max="3845" width="11.125" style="10" bestFit="1" customWidth="1"/>
    <col min="3846" max="3846" width="12.125" style="10" customWidth="1"/>
    <col min="3847" max="4096" width="9" style="10"/>
    <col min="4097" max="4097" width="5.625" style="10" customWidth="1"/>
    <col min="4098" max="4098" width="6.875" style="10" customWidth="1"/>
    <col min="4099" max="4099" width="37" style="10" customWidth="1"/>
    <col min="4100" max="4100" width="12.625" style="10" bestFit="1" customWidth="1"/>
    <col min="4101" max="4101" width="11.125" style="10" bestFit="1" customWidth="1"/>
    <col min="4102" max="4102" width="12.125" style="10" customWidth="1"/>
    <col min="4103" max="4352" width="9" style="10"/>
    <col min="4353" max="4353" width="5.625" style="10" customWidth="1"/>
    <col min="4354" max="4354" width="6.875" style="10" customWidth="1"/>
    <col min="4355" max="4355" width="37" style="10" customWidth="1"/>
    <col min="4356" max="4356" width="12.625" style="10" bestFit="1" customWidth="1"/>
    <col min="4357" max="4357" width="11.125" style="10" bestFit="1" customWidth="1"/>
    <col min="4358" max="4358" width="12.125" style="10" customWidth="1"/>
    <col min="4359" max="4608" width="9" style="10"/>
    <col min="4609" max="4609" width="5.625" style="10" customWidth="1"/>
    <col min="4610" max="4610" width="6.875" style="10" customWidth="1"/>
    <col min="4611" max="4611" width="37" style="10" customWidth="1"/>
    <col min="4612" max="4612" width="12.625" style="10" bestFit="1" customWidth="1"/>
    <col min="4613" max="4613" width="11.125" style="10" bestFit="1" customWidth="1"/>
    <col min="4614" max="4614" width="12.125" style="10" customWidth="1"/>
    <col min="4615" max="4864" width="9" style="10"/>
    <col min="4865" max="4865" width="5.625" style="10" customWidth="1"/>
    <col min="4866" max="4866" width="6.875" style="10" customWidth="1"/>
    <col min="4867" max="4867" width="37" style="10" customWidth="1"/>
    <col min="4868" max="4868" width="12.625" style="10" bestFit="1" customWidth="1"/>
    <col min="4869" max="4869" width="11.125" style="10" bestFit="1" customWidth="1"/>
    <col min="4870" max="4870" width="12.125" style="10" customWidth="1"/>
    <col min="4871" max="5120" width="9" style="10"/>
    <col min="5121" max="5121" width="5.625" style="10" customWidth="1"/>
    <col min="5122" max="5122" width="6.875" style="10" customWidth="1"/>
    <col min="5123" max="5123" width="37" style="10" customWidth="1"/>
    <col min="5124" max="5124" width="12.625" style="10" bestFit="1" customWidth="1"/>
    <col min="5125" max="5125" width="11.125" style="10" bestFit="1" customWidth="1"/>
    <col min="5126" max="5126" width="12.125" style="10" customWidth="1"/>
    <col min="5127" max="5376" width="9" style="10"/>
    <col min="5377" max="5377" width="5.625" style="10" customWidth="1"/>
    <col min="5378" max="5378" width="6.875" style="10" customWidth="1"/>
    <col min="5379" max="5379" width="37" style="10" customWidth="1"/>
    <col min="5380" max="5380" width="12.625" style="10" bestFit="1" customWidth="1"/>
    <col min="5381" max="5381" width="11.125" style="10" bestFit="1" customWidth="1"/>
    <col min="5382" max="5382" width="12.125" style="10" customWidth="1"/>
    <col min="5383" max="5632" width="9" style="10"/>
    <col min="5633" max="5633" width="5.625" style="10" customWidth="1"/>
    <col min="5634" max="5634" width="6.875" style="10" customWidth="1"/>
    <col min="5635" max="5635" width="37" style="10" customWidth="1"/>
    <col min="5636" max="5636" width="12.625" style="10" bestFit="1" customWidth="1"/>
    <col min="5637" max="5637" width="11.125" style="10" bestFit="1" customWidth="1"/>
    <col min="5638" max="5638" width="12.125" style="10" customWidth="1"/>
    <col min="5639" max="5888" width="9" style="10"/>
    <col min="5889" max="5889" width="5.625" style="10" customWidth="1"/>
    <col min="5890" max="5890" width="6.875" style="10" customWidth="1"/>
    <col min="5891" max="5891" width="37" style="10" customWidth="1"/>
    <col min="5892" max="5892" width="12.625" style="10" bestFit="1" customWidth="1"/>
    <col min="5893" max="5893" width="11.125" style="10" bestFit="1" customWidth="1"/>
    <col min="5894" max="5894" width="12.125" style="10" customWidth="1"/>
    <col min="5895" max="6144" width="9" style="10"/>
    <col min="6145" max="6145" width="5.625" style="10" customWidth="1"/>
    <col min="6146" max="6146" width="6.875" style="10" customWidth="1"/>
    <col min="6147" max="6147" width="37" style="10" customWidth="1"/>
    <col min="6148" max="6148" width="12.625" style="10" bestFit="1" customWidth="1"/>
    <col min="6149" max="6149" width="11.125" style="10" bestFit="1" customWidth="1"/>
    <col min="6150" max="6150" width="12.125" style="10" customWidth="1"/>
    <col min="6151" max="6400" width="9" style="10"/>
    <col min="6401" max="6401" width="5.625" style="10" customWidth="1"/>
    <col min="6402" max="6402" width="6.875" style="10" customWidth="1"/>
    <col min="6403" max="6403" width="37" style="10" customWidth="1"/>
    <col min="6404" max="6404" width="12.625" style="10" bestFit="1" customWidth="1"/>
    <col min="6405" max="6405" width="11.125" style="10" bestFit="1" customWidth="1"/>
    <col min="6406" max="6406" width="12.125" style="10" customWidth="1"/>
    <col min="6407" max="6656" width="9" style="10"/>
    <col min="6657" max="6657" width="5.625" style="10" customWidth="1"/>
    <col min="6658" max="6658" width="6.875" style="10" customWidth="1"/>
    <col min="6659" max="6659" width="37" style="10" customWidth="1"/>
    <col min="6660" max="6660" width="12.625" style="10" bestFit="1" customWidth="1"/>
    <col min="6661" max="6661" width="11.125" style="10" bestFit="1" customWidth="1"/>
    <col min="6662" max="6662" width="12.125" style="10" customWidth="1"/>
    <col min="6663" max="6912" width="9" style="10"/>
    <col min="6913" max="6913" width="5.625" style="10" customWidth="1"/>
    <col min="6914" max="6914" width="6.875" style="10" customWidth="1"/>
    <col min="6915" max="6915" width="37" style="10" customWidth="1"/>
    <col min="6916" max="6916" width="12.625" style="10" bestFit="1" customWidth="1"/>
    <col min="6917" max="6917" width="11.125" style="10" bestFit="1" customWidth="1"/>
    <col min="6918" max="6918" width="12.125" style="10" customWidth="1"/>
    <col min="6919" max="7168" width="9" style="10"/>
    <col min="7169" max="7169" width="5.625" style="10" customWidth="1"/>
    <col min="7170" max="7170" width="6.875" style="10" customWidth="1"/>
    <col min="7171" max="7171" width="37" style="10" customWidth="1"/>
    <col min="7172" max="7172" width="12.625" style="10" bestFit="1" customWidth="1"/>
    <col min="7173" max="7173" width="11.125" style="10" bestFit="1" customWidth="1"/>
    <col min="7174" max="7174" width="12.125" style="10" customWidth="1"/>
    <col min="7175" max="7424" width="9" style="10"/>
    <col min="7425" max="7425" width="5.625" style="10" customWidth="1"/>
    <col min="7426" max="7426" width="6.875" style="10" customWidth="1"/>
    <col min="7427" max="7427" width="37" style="10" customWidth="1"/>
    <col min="7428" max="7428" width="12.625" style="10" bestFit="1" customWidth="1"/>
    <col min="7429" max="7429" width="11.125" style="10" bestFit="1" customWidth="1"/>
    <col min="7430" max="7430" width="12.125" style="10" customWidth="1"/>
    <col min="7431" max="7680" width="9" style="10"/>
    <col min="7681" max="7681" width="5.625" style="10" customWidth="1"/>
    <col min="7682" max="7682" width="6.875" style="10" customWidth="1"/>
    <col min="7683" max="7683" width="37" style="10" customWidth="1"/>
    <col min="7684" max="7684" width="12.625" style="10" bestFit="1" customWidth="1"/>
    <col min="7685" max="7685" width="11.125" style="10" bestFit="1" customWidth="1"/>
    <col min="7686" max="7686" width="12.125" style="10" customWidth="1"/>
    <col min="7687" max="7936" width="9" style="10"/>
    <col min="7937" max="7937" width="5.625" style="10" customWidth="1"/>
    <col min="7938" max="7938" width="6.875" style="10" customWidth="1"/>
    <col min="7939" max="7939" width="37" style="10" customWidth="1"/>
    <col min="7940" max="7940" width="12.625" style="10" bestFit="1" customWidth="1"/>
    <col min="7941" max="7941" width="11.125" style="10" bestFit="1" customWidth="1"/>
    <col min="7942" max="7942" width="12.125" style="10" customWidth="1"/>
    <col min="7943" max="8192" width="9" style="10"/>
    <col min="8193" max="8193" width="5.625" style="10" customWidth="1"/>
    <col min="8194" max="8194" width="6.875" style="10" customWidth="1"/>
    <col min="8195" max="8195" width="37" style="10" customWidth="1"/>
    <col min="8196" max="8196" width="12.625" style="10" bestFit="1" customWidth="1"/>
    <col min="8197" max="8197" width="11.125" style="10" bestFit="1" customWidth="1"/>
    <col min="8198" max="8198" width="12.125" style="10" customWidth="1"/>
    <col min="8199" max="8448" width="9" style="10"/>
    <col min="8449" max="8449" width="5.625" style="10" customWidth="1"/>
    <col min="8450" max="8450" width="6.875" style="10" customWidth="1"/>
    <col min="8451" max="8451" width="37" style="10" customWidth="1"/>
    <col min="8452" max="8452" width="12.625" style="10" bestFit="1" customWidth="1"/>
    <col min="8453" max="8453" width="11.125" style="10" bestFit="1" customWidth="1"/>
    <col min="8454" max="8454" width="12.125" style="10" customWidth="1"/>
    <col min="8455" max="8704" width="9" style="10"/>
    <col min="8705" max="8705" width="5.625" style="10" customWidth="1"/>
    <col min="8706" max="8706" width="6.875" style="10" customWidth="1"/>
    <col min="8707" max="8707" width="37" style="10" customWidth="1"/>
    <col min="8708" max="8708" width="12.625" style="10" bestFit="1" customWidth="1"/>
    <col min="8709" max="8709" width="11.125" style="10" bestFit="1" customWidth="1"/>
    <col min="8710" max="8710" width="12.125" style="10" customWidth="1"/>
    <col min="8711" max="8960" width="9" style="10"/>
    <col min="8961" max="8961" width="5.625" style="10" customWidth="1"/>
    <col min="8962" max="8962" width="6.875" style="10" customWidth="1"/>
    <col min="8963" max="8963" width="37" style="10" customWidth="1"/>
    <col min="8964" max="8964" width="12.625" style="10" bestFit="1" customWidth="1"/>
    <col min="8965" max="8965" width="11.125" style="10" bestFit="1" customWidth="1"/>
    <col min="8966" max="8966" width="12.125" style="10" customWidth="1"/>
    <col min="8967" max="9216" width="9" style="10"/>
    <col min="9217" max="9217" width="5.625" style="10" customWidth="1"/>
    <col min="9218" max="9218" width="6.875" style="10" customWidth="1"/>
    <col min="9219" max="9219" width="37" style="10" customWidth="1"/>
    <col min="9220" max="9220" width="12.625" style="10" bestFit="1" customWidth="1"/>
    <col min="9221" max="9221" width="11.125" style="10" bestFit="1" customWidth="1"/>
    <col min="9222" max="9222" width="12.125" style="10" customWidth="1"/>
    <col min="9223" max="9472" width="9" style="10"/>
    <col min="9473" max="9473" width="5.625" style="10" customWidth="1"/>
    <col min="9474" max="9474" width="6.875" style="10" customWidth="1"/>
    <col min="9475" max="9475" width="37" style="10" customWidth="1"/>
    <col min="9476" max="9476" width="12.625" style="10" bestFit="1" customWidth="1"/>
    <col min="9477" max="9477" width="11.125" style="10" bestFit="1" customWidth="1"/>
    <col min="9478" max="9478" width="12.125" style="10" customWidth="1"/>
    <col min="9479" max="9728" width="9" style="10"/>
    <col min="9729" max="9729" width="5.625" style="10" customWidth="1"/>
    <col min="9730" max="9730" width="6.875" style="10" customWidth="1"/>
    <col min="9731" max="9731" width="37" style="10" customWidth="1"/>
    <col min="9732" max="9732" width="12.625" style="10" bestFit="1" customWidth="1"/>
    <col min="9733" max="9733" width="11.125" style="10" bestFit="1" customWidth="1"/>
    <col min="9734" max="9734" width="12.125" style="10" customWidth="1"/>
    <col min="9735" max="9984" width="9" style="10"/>
    <col min="9985" max="9985" width="5.625" style="10" customWidth="1"/>
    <col min="9986" max="9986" width="6.875" style="10" customWidth="1"/>
    <col min="9987" max="9987" width="37" style="10" customWidth="1"/>
    <col min="9988" max="9988" width="12.625" style="10" bestFit="1" customWidth="1"/>
    <col min="9989" max="9989" width="11.125" style="10" bestFit="1" customWidth="1"/>
    <col min="9990" max="9990" width="12.125" style="10" customWidth="1"/>
    <col min="9991" max="10240" width="9" style="10"/>
    <col min="10241" max="10241" width="5.625" style="10" customWidth="1"/>
    <col min="10242" max="10242" width="6.875" style="10" customWidth="1"/>
    <col min="10243" max="10243" width="37" style="10" customWidth="1"/>
    <col min="10244" max="10244" width="12.625" style="10" bestFit="1" customWidth="1"/>
    <col min="10245" max="10245" width="11.125" style="10" bestFit="1" customWidth="1"/>
    <col min="10246" max="10246" width="12.125" style="10" customWidth="1"/>
    <col min="10247" max="10496" width="9" style="10"/>
    <col min="10497" max="10497" width="5.625" style="10" customWidth="1"/>
    <col min="10498" max="10498" width="6.875" style="10" customWidth="1"/>
    <col min="10499" max="10499" width="37" style="10" customWidth="1"/>
    <col min="10500" max="10500" width="12.625" style="10" bestFit="1" customWidth="1"/>
    <col min="10501" max="10501" width="11.125" style="10" bestFit="1" customWidth="1"/>
    <col min="10502" max="10502" width="12.125" style="10" customWidth="1"/>
    <col min="10503" max="10752" width="9" style="10"/>
    <col min="10753" max="10753" width="5.625" style="10" customWidth="1"/>
    <col min="10754" max="10754" width="6.875" style="10" customWidth="1"/>
    <col min="10755" max="10755" width="37" style="10" customWidth="1"/>
    <col min="10756" max="10756" width="12.625" style="10" bestFit="1" customWidth="1"/>
    <col min="10757" max="10757" width="11.125" style="10" bestFit="1" customWidth="1"/>
    <col min="10758" max="10758" width="12.125" style="10" customWidth="1"/>
    <col min="10759" max="11008" width="9" style="10"/>
    <col min="11009" max="11009" width="5.625" style="10" customWidth="1"/>
    <col min="11010" max="11010" width="6.875" style="10" customWidth="1"/>
    <col min="11011" max="11011" width="37" style="10" customWidth="1"/>
    <col min="11012" max="11012" width="12.625" style="10" bestFit="1" customWidth="1"/>
    <col min="11013" max="11013" width="11.125" style="10" bestFit="1" customWidth="1"/>
    <col min="11014" max="11014" width="12.125" style="10" customWidth="1"/>
    <col min="11015" max="11264" width="9" style="10"/>
    <col min="11265" max="11265" width="5.625" style="10" customWidth="1"/>
    <col min="11266" max="11266" width="6.875" style="10" customWidth="1"/>
    <col min="11267" max="11267" width="37" style="10" customWidth="1"/>
    <col min="11268" max="11268" width="12.625" style="10" bestFit="1" customWidth="1"/>
    <col min="11269" max="11269" width="11.125" style="10" bestFit="1" customWidth="1"/>
    <col min="11270" max="11270" width="12.125" style="10" customWidth="1"/>
    <col min="11271" max="11520" width="9" style="10"/>
    <col min="11521" max="11521" width="5.625" style="10" customWidth="1"/>
    <col min="11522" max="11522" width="6.875" style="10" customWidth="1"/>
    <col min="11523" max="11523" width="37" style="10" customWidth="1"/>
    <col min="11524" max="11524" width="12.625" style="10" bestFit="1" customWidth="1"/>
    <col min="11525" max="11525" width="11.125" style="10" bestFit="1" customWidth="1"/>
    <col min="11526" max="11526" width="12.125" style="10" customWidth="1"/>
    <col min="11527" max="11776" width="9" style="10"/>
    <col min="11777" max="11777" width="5.625" style="10" customWidth="1"/>
    <col min="11778" max="11778" width="6.875" style="10" customWidth="1"/>
    <col min="11779" max="11779" width="37" style="10" customWidth="1"/>
    <col min="11780" max="11780" width="12.625" style="10" bestFit="1" customWidth="1"/>
    <col min="11781" max="11781" width="11.125" style="10" bestFit="1" customWidth="1"/>
    <col min="11782" max="11782" width="12.125" style="10" customWidth="1"/>
    <col min="11783" max="12032" width="9" style="10"/>
    <col min="12033" max="12033" width="5.625" style="10" customWidth="1"/>
    <col min="12034" max="12034" width="6.875" style="10" customWidth="1"/>
    <col min="12035" max="12035" width="37" style="10" customWidth="1"/>
    <col min="12036" max="12036" width="12.625" style="10" bestFit="1" customWidth="1"/>
    <col min="12037" max="12037" width="11.125" style="10" bestFit="1" customWidth="1"/>
    <col min="12038" max="12038" width="12.125" style="10" customWidth="1"/>
    <col min="12039" max="12288" width="9" style="10"/>
    <col min="12289" max="12289" width="5.625" style="10" customWidth="1"/>
    <col min="12290" max="12290" width="6.875" style="10" customWidth="1"/>
    <col min="12291" max="12291" width="37" style="10" customWidth="1"/>
    <col min="12292" max="12292" width="12.625" style="10" bestFit="1" customWidth="1"/>
    <col min="12293" max="12293" width="11.125" style="10" bestFit="1" customWidth="1"/>
    <col min="12294" max="12294" width="12.125" style="10" customWidth="1"/>
    <col min="12295" max="12544" width="9" style="10"/>
    <col min="12545" max="12545" width="5.625" style="10" customWidth="1"/>
    <col min="12546" max="12546" width="6.875" style="10" customWidth="1"/>
    <col min="12547" max="12547" width="37" style="10" customWidth="1"/>
    <col min="12548" max="12548" width="12.625" style="10" bestFit="1" customWidth="1"/>
    <col min="12549" max="12549" width="11.125" style="10" bestFit="1" customWidth="1"/>
    <col min="12550" max="12550" width="12.125" style="10" customWidth="1"/>
    <col min="12551" max="12800" width="9" style="10"/>
    <col min="12801" max="12801" width="5.625" style="10" customWidth="1"/>
    <col min="12802" max="12802" width="6.875" style="10" customWidth="1"/>
    <col min="12803" max="12803" width="37" style="10" customWidth="1"/>
    <col min="12804" max="12804" width="12.625" style="10" bestFit="1" customWidth="1"/>
    <col min="12805" max="12805" width="11.125" style="10" bestFit="1" customWidth="1"/>
    <col min="12806" max="12806" width="12.125" style="10" customWidth="1"/>
    <col min="12807" max="13056" width="9" style="10"/>
    <col min="13057" max="13057" width="5.625" style="10" customWidth="1"/>
    <col min="13058" max="13058" width="6.875" style="10" customWidth="1"/>
    <col min="13059" max="13059" width="37" style="10" customWidth="1"/>
    <col min="13060" max="13060" width="12.625" style="10" bestFit="1" customWidth="1"/>
    <col min="13061" max="13061" width="11.125" style="10" bestFit="1" customWidth="1"/>
    <col min="13062" max="13062" width="12.125" style="10" customWidth="1"/>
    <col min="13063" max="13312" width="9" style="10"/>
    <col min="13313" max="13313" width="5.625" style="10" customWidth="1"/>
    <col min="13314" max="13314" width="6.875" style="10" customWidth="1"/>
    <col min="13315" max="13315" width="37" style="10" customWidth="1"/>
    <col min="13316" max="13316" width="12.625" style="10" bestFit="1" customWidth="1"/>
    <col min="13317" max="13317" width="11.125" style="10" bestFit="1" customWidth="1"/>
    <col min="13318" max="13318" width="12.125" style="10" customWidth="1"/>
    <col min="13319" max="13568" width="9" style="10"/>
    <col min="13569" max="13569" width="5.625" style="10" customWidth="1"/>
    <col min="13570" max="13570" width="6.875" style="10" customWidth="1"/>
    <col min="13571" max="13571" width="37" style="10" customWidth="1"/>
    <col min="13572" max="13572" width="12.625" style="10" bestFit="1" customWidth="1"/>
    <col min="13573" max="13573" width="11.125" style="10" bestFit="1" customWidth="1"/>
    <col min="13574" max="13574" width="12.125" style="10" customWidth="1"/>
    <col min="13575" max="13824" width="9" style="10"/>
    <col min="13825" max="13825" width="5.625" style="10" customWidth="1"/>
    <col min="13826" max="13826" width="6.875" style="10" customWidth="1"/>
    <col min="13827" max="13827" width="37" style="10" customWidth="1"/>
    <col min="13828" max="13828" width="12.625" style="10" bestFit="1" customWidth="1"/>
    <col min="13829" max="13829" width="11.125" style="10" bestFit="1" customWidth="1"/>
    <col min="13830" max="13830" width="12.125" style="10" customWidth="1"/>
    <col min="13831" max="14080" width="9" style="10"/>
    <col min="14081" max="14081" width="5.625" style="10" customWidth="1"/>
    <col min="14082" max="14082" width="6.875" style="10" customWidth="1"/>
    <col min="14083" max="14083" width="37" style="10" customWidth="1"/>
    <col min="14084" max="14084" width="12.625" style="10" bestFit="1" customWidth="1"/>
    <col min="14085" max="14085" width="11.125" style="10" bestFit="1" customWidth="1"/>
    <col min="14086" max="14086" width="12.125" style="10" customWidth="1"/>
    <col min="14087" max="14336" width="9" style="10"/>
    <col min="14337" max="14337" width="5.625" style="10" customWidth="1"/>
    <col min="14338" max="14338" width="6.875" style="10" customWidth="1"/>
    <col min="14339" max="14339" width="37" style="10" customWidth="1"/>
    <col min="14340" max="14340" width="12.625" style="10" bestFit="1" customWidth="1"/>
    <col min="14341" max="14341" width="11.125" style="10" bestFit="1" customWidth="1"/>
    <col min="14342" max="14342" width="12.125" style="10" customWidth="1"/>
    <col min="14343" max="14592" width="9" style="10"/>
    <col min="14593" max="14593" width="5.625" style="10" customWidth="1"/>
    <col min="14594" max="14594" width="6.875" style="10" customWidth="1"/>
    <col min="14595" max="14595" width="37" style="10" customWidth="1"/>
    <col min="14596" max="14596" width="12.625" style="10" bestFit="1" customWidth="1"/>
    <col min="14597" max="14597" width="11.125" style="10" bestFit="1" customWidth="1"/>
    <col min="14598" max="14598" width="12.125" style="10" customWidth="1"/>
    <col min="14599" max="14848" width="9" style="10"/>
    <col min="14849" max="14849" width="5.625" style="10" customWidth="1"/>
    <col min="14850" max="14850" width="6.875" style="10" customWidth="1"/>
    <col min="14851" max="14851" width="37" style="10" customWidth="1"/>
    <col min="14852" max="14852" width="12.625" style="10" bestFit="1" customWidth="1"/>
    <col min="14853" max="14853" width="11.125" style="10" bestFit="1" customWidth="1"/>
    <col min="14854" max="14854" width="12.125" style="10" customWidth="1"/>
    <col min="14855" max="15104" width="9" style="10"/>
    <col min="15105" max="15105" width="5.625" style="10" customWidth="1"/>
    <col min="15106" max="15106" width="6.875" style="10" customWidth="1"/>
    <col min="15107" max="15107" width="37" style="10" customWidth="1"/>
    <col min="15108" max="15108" width="12.625" style="10" bestFit="1" customWidth="1"/>
    <col min="15109" max="15109" width="11.125" style="10" bestFit="1" customWidth="1"/>
    <col min="15110" max="15110" width="12.125" style="10" customWidth="1"/>
    <col min="15111" max="15360" width="9" style="10"/>
    <col min="15361" max="15361" width="5.625" style="10" customWidth="1"/>
    <col min="15362" max="15362" width="6.875" style="10" customWidth="1"/>
    <col min="15363" max="15363" width="37" style="10" customWidth="1"/>
    <col min="15364" max="15364" width="12.625" style="10" bestFit="1" customWidth="1"/>
    <col min="15365" max="15365" width="11.125" style="10" bestFit="1" customWidth="1"/>
    <col min="15366" max="15366" width="12.125" style="10" customWidth="1"/>
    <col min="15367" max="15616" width="9" style="10"/>
    <col min="15617" max="15617" width="5.625" style="10" customWidth="1"/>
    <col min="15618" max="15618" width="6.875" style="10" customWidth="1"/>
    <col min="15619" max="15619" width="37" style="10" customWidth="1"/>
    <col min="15620" max="15620" width="12.625" style="10" bestFit="1" customWidth="1"/>
    <col min="15621" max="15621" width="11.125" style="10" bestFit="1" customWidth="1"/>
    <col min="15622" max="15622" width="12.125" style="10" customWidth="1"/>
    <col min="15623" max="15872" width="9" style="10"/>
    <col min="15873" max="15873" width="5.625" style="10" customWidth="1"/>
    <col min="15874" max="15874" width="6.875" style="10" customWidth="1"/>
    <col min="15875" max="15875" width="37" style="10" customWidth="1"/>
    <col min="15876" max="15876" width="12.625" style="10" bestFit="1" customWidth="1"/>
    <col min="15877" max="15877" width="11.125" style="10" bestFit="1" customWidth="1"/>
    <col min="15878" max="15878" width="12.125" style="10" customWidth="1"/>
    <col min="15879" max="16128" width="9" style="10"/>
    <col min="16129" max="16129" width="5.625" style="10" customWidth="1"/>
    <col min="16130" max="16130" width="6.875" style="10" customWidth="1"/>
    <col min="16131" max="16131" width="37" style="10" customWidth="1"/>
    <col min="16132" max="16132" width="12.625" style="10" bestFit="1" customWidth="1"/>
    <col min="16133" max="16133" width="11.125" style="10" bestFit="1" customWidth="1"/>
    <col min="16134" max="16134" width="12.125" style="10" customWidth="1"/>
    <col min="16135" max="16384" width="9" style="10"/>
  </cols>
  <sheetData>
    <row r="1" spans="1:7" ht="24" x14ac:dyDescent="0.55000000000000004">
      <c r="A1" s="221" t="s">
        <v>33</v>
      </c>
      <c r="B1" s="221"/>
      <c r="C1" s="221"/>
      <c r="D1" s="221"/>
      <c r="E1" s="221"/>
      <c r="F1" s="221"/>
      <c r="G1" s="221"/>
    </row>
    <row r="2" spans="1:7" ht="24" x14ac:dyDescent="0.55000000000000004">
      <c r="A2" s="221" t="s">
        <v>16</v>
      </c>
      <c r="B2" s="221"/>
      <c r="C2" s="221"/>
      <c r="D2" s="221"/>
      <c r="E2" s="221"/>
      <c r="F2" s="221"/>
      <c r="G2" s="221"/>
    </row>
    <row r="3" spans="1:7" ht="24" x14ac:dyDescent="0.55000000000000004">
      <c r="A3" s="209" t="s">
        <v>64</v>
      </c>
      <c r="B3" s="209"/>
      <c r="C3" s="209"/>
      <c r="D3" s="209"/>
      <c r="E3" s="209"/>
      <c r="F3" s="209"/>
      <c r="G3" s="209"/>
    </row>
    <row r="4" spans="1:7" s="1" customFormat="1" ht="24" x14ac:dyDescent="0.55000000000000004">
      <c r="A4" s="209" t="s">
        <v>38</v>
      </c>
      <c r="B4" s="209"/>
      <c r="C4" s="209"/>
      <c r="D4" s="209"/>
      <c r="E4" s="209"/>
      <c r="F4" s="209"/>
      <c r="G4" s="209"/>
    </row>
    <row r="5" spans="1:7" s="1" customFormat="1" ht="24" x14ac:dyDescent="0.55000000000000004">
      <c r="A5" s="209" t="s">
        <v>84</v>
      </c>
      <c r="B5" s="209"/>
      <c r="C5" s="209"/>
      <c r="D5" s="209"/>
      <c r="E5" s="209"/>
      <c r="F5" s="209"/>
      <c r="G5" s="209"/>
    </row>
    <row r="6" spans="1:7" s="1" customFormat="1" ht="24" x14ac:dyDescent="0.55000000000000004">
      <c r="A6" s="209" t="s">
        <v>378</v>
      </c>
      <c r="B6" s="209"/>
      <c r="C6" s="209"/>
      <c r="D6" s="209"/>
      <c r="E6" s="209"/>
      <c r="F6" s="209"/>
      <c r="G6" s="209"/>
    </row>
    <row r="7" spans="1:7" s="1" customFormat="1" ht="24" x14ac:dyDescent="0.55000000000000004">
      <c r="A7" s="106"/>
      <c r="B7" s="106"/>
      <c r="C7" s="106"/>
      <c r="D7" s="106"/>
      <c r="E7" s="106"/>
      <c r="F7" s="106"/>
      <c r="G7" s="106"/>
    </row>
    <row r="8" spans="1:7" s="1" customFormat="1" ht="24" x14ac:dyDescent="0.55000000000000004">
      <c r="A8" s="101"/>
      <c r="B8" s="101"/>
      <c r="C8" s="101"/>
      <c r="D8" s="99"/>
      <c r="E8" s="99"/>
      <c r="F8" s="99"/>
      <c r="G8" s="107" t="s">
        <v>35</v>
      </c>
    </row>
    <row r="9" spans="1:7" s="1" customFormat="1" ht="24" x14ac:dyDescent="0.55000000000000004">
      <c r="A9" s="101" t="s">
        <v>65</v>
      </c>
      <c r="B9" s="101"/>
      <c r="C9" s="101"/>
      <c r="D9" s="99"/>
      <c r="E9" s="99"/>
      <c r="F9" s="99"/>
      <c r="G9" s="6">
        <v>0</v>
      </c>
    </row>
    <row r="10" spans="1:7" s="1" customFormat="1" ht="24" x14ac:dyDescent="0.55000000000000004">
      <c r="A10" s="95" t="s">
        <v>19</v>
      </c>
      <c r="B10" s="88" t="s">
        <v>21</v>
      </c>
      <c r="C10" s="88"/>
      <c r="D10" s="90"/>
      <c r="E10" s="96">
        <v>0</v>
      </c>
      <c r="F10" s="97"/>
      <c r="G10" s="34"/>
    </row>
    <row r="11" spans="1:7" s="1" customFormat="1" ht="24" x14ac:dyDescent="0.55000000000000004">
      <c r="A11" s="95"/>
      <c r="B11" s="88" t="s">
        <v>41</v>
      </c>
      <c r="C11" s="88"/>
      <c r="D11" s="90"/>
      <c r="E11" s="96">
        <v>0</v>
      </c>
      <c r="F11" s="97"/>
      <c r="G11" s="34"/>
    </row>
    <row r="12" spans="1:7" s="1" customFormat="1" ht="24" x14ac:dyDescent="0.55000000000000004">
      <c r="A12" s="95"/>
      <c r="B12" s="88" t="s">
        <v>43</v>
      </c>
      <c r="C12" s="88"/>
      <c r="D12" s="90"/>
      <c r="E12" s="96">
        <v>0</v>
      </c>
      <c r="F12" s="97"/>
      <c r="G12" s="34"/>
    </row>
    <row r="13" spans="1:7" s="1" customFormat="1" ht="24" x14ac:dyDescent="0.55000000000000004">
      <c r="A13" s="95"/>
      <c r="B13" s="88" t="s">
        <v>44</v>
      </c>
      <c r="C13" s="88"/>
      <c r="D13" s="90"/>
      <c r="E13" s="96">
        <v>0</v>
      </c>
      <c r="F13" s="97"/>
      <c r="G13" s="34"/>
    </row>
    <row r="14" spans="1:7" s="1" customFormat="1" ht="24" x14ac:dyDescent="0.55000000000000004">
      <c r="A14" s="95"/>
      <c r="B14" s="88" t="s">
        <v>45</v>
      </c>
      <c r="C14" s="88"/>
      <c r="D14" s="90"/>
      <c r="E14" s="98">
        <v>0</v>
      </c>
      <c r="F14" s="99"/>
      <c r="G14" s="35">
        <f>SUM(E10+E14)</f>
        <v>0</v>
      </c>
    </row>
    <row r="15" spans="1:7" s="1" customFormat="1" ht="24" x14ac:dyDescent="0.55000000000000004">
      <c r="A15" s="95"/>
      <c r="B15" s="88"/>
      <c r="C15" s="88"/>
      <c r="D15" s="90"/>
      <c r="E15" s="96"/>
      <c r="F15" s="99"/>
      <c r="G15" s="34"/>
    </row>
    <row r="16" spans="1:7" s="1" customFormat="1" ht="24" x14ac:dyDescent="0.55000000000000004">
      <c r="A16" s="95" t="s">
        <v>18</v>
      </c>
      <c r="B16" s="88" t="s">
        <v>94</v>
      </c>
      <c r="C16" s="88"/>
      <c r="D16" s="90"/>
      <c r="E16" s="90">
        <v>0</v>
      </c>
      <c r="F16" s="99"/>
      <c r="G16" s="34"/>
    </row>
    <row r="17" spans="1:7" s="1" customFormat="1" ht="24" x14ac:dyDescent="0.55000000000000004">
      <c r="A17" s="95"/>
      <c r="B17" s="88" t="s">
        <v>47</v>
      </c>
      <c r="C17" s="88"/>
      <c r="D17" s="90"/>
      <c r="E17" s="90">
        <v>0</v>
      </c>
      <c r="F17" s="99"/>
      <c r="G17" s="34"/>
    </row>
    <row r="18" spans="1:7" s="1" customFormat="1" ht="24" x14ac:dyDescent="0.55000000000000004">
      <c r="A18" s="95"/>
      <c r="B18" s="88" t="s">
        <v>48</v>
      </c>
      <c r="C18" s="88"/>
      <c r="D18" s="90"/>
      <c r="E18" s="90">
        <v>0</v>
      </c>
      <c r="F18" s="99"/>
      <c r="G18" s="34"/>
    </row>
    <row r="19" spans="1:7" s="1" customFormat="1" ht="24" x14ac:dyDescent="0.55000000000000004">
      <c r="A19" s="95"/>
      <c r="B19" s="88" t="s">
        <v>49</v>
      </c>
      <c r="C19" s="88"/>
      <c r="D19" s="90"/>
      <c r="E19" s="96">
        <v>0</v>
      </c>
      <c r="F19" s="99"/>
      <c r="G19" s="6"/>
    </row>
    <row r="20" spans="1:7" s="1" customFormat="1" ht="24" x14ac:dyDescent="0.55000000000000004">
      <c r="A20" s="95"/>
      <c r="B20" s="222" t="s">
        <v>85</v>
      </c>
      <c r="C20" s="222"/>
      <c r="D20" s="90"/>
      <c r="E20" s="98">
        <v>0</v>
      </c>
      <c r="F20" s="99"/>
      <c r="G20" s="6">
        <f>SUM(E16:E20)</f>
        <v>0</v>
      </c>
    </row>
    <row r="21" spans="1:7" s="1" customFormat="1" ht="24.75" thickBot="1" x14ac:dyDescent="0.6">
      <c r="A21" s="88" t="s">
        <v>17</v>
      </c>
      <c r="B21" s="88"/>
      <c r="C21" s="88"/>
      <c r="D21" s="90"/>
      <c r="E21" s="90"/>
      <c r="F21" s="99"/>
      <c r="G21" s="8">
        <f>SUM(G9-G14+G20)</f>
        <v>0</v>
      </c>
    </row>
    <row r="22" spans="1:7" s="1" customFormat="1" ht="24.75" thickTop="1" x14ac:dyDescent="0.55000000000000004">
      <c r="A22" s="88"/>
      <c r="B22" s="88"/>
      <c r="C22" s="88"/>
      <c r="D22" s="90"/>
      <c r="E22" s="90"/>
      <c r="F22" s="99"/>
      <c r="G22" s="99"/>
    </row>
    <row r="23" spans="1:7" s="1" customFormat="1" ht="24" x14ac:dyDescent="0.55000000000000004">
      <c r="A23" s="101"/>
      <c r="B23" s="101"/>
      <c r="C23" s="101"/>
      <c r="D23" s="109"/>
      <c r="E23" s="99"/>
      <c r="F23" s="99"/>
      <c r="G23" s="99"/>
    </row>
    <row r="24" spans="1:7" s="1" customFormat="1" ht="24" x14ac:dyDescent="0.55000000000000004">
      <c r="A24" s="101"/>
      <c r="B24" s="101"/>
      <c r="C24" s="101"/>
      <c r="D24" s="89" t="s">
        <v>50</v>
      </c>
      <c r="E24" s="88"/>
      <c r="F24" s="90"/>
      <c r="G24" s="88"/>
    </row>
    <row r="25" spans="1:7" x14ac:dyDescent="0.55000000000000004">
      <c r="A25" s="102"/>
      <c r="B25" s="102"/>
      <c r="C25" s="102"/>
      <c r="D25" s="208" t="s">
        <v>113</v>
      </c>
      <c r="E25" s="208"/>
      <c r="F25" s="208"/>
      <c r="G25" s="208"/>
    </row>
    <row r="26" spans="1:7" x14ac:dyDescent="0.55000000000000004">
      <c r="A26" s="102"/>
      <c r="B26" s="102"/>
      <c r="C26" s="102"/>
      <c r="D26" s="208" t="s">
        <v>114</v>
      </c>
      <c r="E26" s="208"/>
      <c r="F26" s="208"/>
      <c r="G26" s="208"/>
    </row>
    <row r="27" spans="1:7" x14ac:dyDescent="0.55000000000000004">
      <c r="A27" s="102"/>
      <c r="B27" s="102"/>
      <c r="C27" s="102"/>
      <c r="D27" s="91"/>
      <c r="E27" s="91"/>
      <c r="F27" s="91"/>
      <c r="G27" s="91"/>
    </row>
    <row r="28" spans="1:7" s="1" customFormat="1" ht="24" x14ac:dyDescent="0.55000000000000004">
      <c r="A28" s="101"/>
      <c r="B28" s="103"/>
      <c r="C28" s="101"/>
      <c r="D28" s="88"/>
      <c r="E28" s="88"/>
      <c r="F28" s="92"/>
      <c r="G28" s="88"/>
    </row>
    <row r="29" spans="1:7" x14ac:dyDescent="0.55000000000000004">
      <c r="A29" s="102"/>
      <c r="B29" s="102"/>
      <c r="C29" s="102"/>
      <c r="D29" s="202" t="s">
        <v>110</v>
      </c>
      <c r="E29" s="202"/>
      <c r="F29" s="202"/>
      <c r="G29" s="202"/>
    </row>
    <row r="30" spans="1:7" x14ac:dyDescent="0.55000000000000004">
      <c r="A30" s="102"/>
      <c r="B30" s="102"/>
      <c r="C30" s="102"/>
      <c r="D30" s="202" t="s">
        <v>111</v>
      </c>
      <c r="E30" s="202"/>
      <c r="F30" s="202"/>
      <c r="G30" s="202"/>
    </row>
    <row r="31" spans="1:7" x14ac:dyDescent="0.55000000000000004">
      <c r="A31" s="102"/>
      <c r="B31" s="102"/>
      <c r="C31" s="102"/>
      <c r="D31" s="93"/>
      <c r="E31" s="93"/>
      <c r="F31" s="93"/>
      <c r="G31" s="93"/>
    </row>
    <row r="32" spans="1:7" x14ac:dyDescent="0.55000000000000004">
      <c r="A32" s="102"/>
      <c r="B32" s="102"/>
      <c r="C32" s="102"/>
      <c r="D32" s="202" t="s">
        <v>377</v>
      </c>
      <c r="E32" s="202"/>
      <c r="F32" s="202"/>
      <c r="G32" s="202"/>
    </row>
    <row r="33" spans="1:7" x14ac:dyDescent="0.55000000000000004">
      <c r="A33" s="102"/>
      <c r="B33" s="102"/>
      <c r="C33" s="102"/>
      <c r="D33" s="202" t="s">
        <v>2</v>
      </c>
      <c r="E33" s="202"/>
      <c r="F33" s="202"/>
      <c r="G33" s="202"/>
    </row>
    <row r="34" spans="1:7" ht="24" x14ac:dyDescent="0.55000000000000004">
      <c r="D34" s="220"/>
      <c r="E34" s="220"/>
      <c r="F34" s="220"/>
      <c r="G34" s="220"/>
    </row>
  </sheetData>
  <mergeCells count="14">
    <mergeCell ref="D34:G34"/>
    <mergeCell ref="D32:G32"/>
    <mergeCell ref="D33:G33"/>
    <mergeCell ref="D30:G30"/>
    <mergeCell ref="A1:G1"/>
    <mergeCell ref="A2:G2"/>
    <mergeCell ref="A3:G3"/>
    <mergeCell ref="A4:G4"/>
    <mergeCell ref="D29:G29"/>
    <mergeCell ref="A5:G5"/>
    <mergeCell ref="A6:G6"/>
    <mergeCell ref="D25:G25"/>
    <mergeCell ref="B20:C20"/>
    <mergeCell ref="D26:G26"/>
  </mergeCells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F0"/>
  </sheetPr>
  <dimension ref="A1:G38"/>
  <sheetViews>
    <sheetView workbookViewId="0">
      <selection activeCell="A7" sqref="A7"/>
    </sheetView>
  </sheetViews>
  <sheetFormatPr defaultRowHeight="14.25" x14ac:dyDescent="0.2"/>
  <cols>
    <col min="1" max="1" width="6.75" customWidth="1"/>
    <col min="2" max="2" width="7.375" customWidth="1"/>
    <col min="3" max="3" width="29" customWidth="1"/>
    <col min="4" max="4" width="13.25" customWidth="1"/>
    <col min="6" max="6" width="12.875" customWidth="1"/>
    <col min="7" max="7" width="10.125" bestFit="1" customWidth="1"/>
  </cols>
  <sheetData>
    <row r="1" spans="1:7" s="10" customFormat="1" ht="24" x14ac:dyDescent="0.55000000000000004">
      <c r="A1" s="209" t="s">
        <v>34</v>
      </c>
      <c r="B1" s="209"/>
      <c r="C1" s="209"/>
      <c r="D1" s="209"/>
      <c r="E1" s="209"/>
      <c r="F1" s="209"/>
      <c r="G1" s="209"/>
    </row>
    <row r="2" spans="1:7" s="10" customFormat="1" ht="24" x14ac:dyDescent="0.55000000000000004">
      <c r="A2" s="209" t="s">
        <v>16</v>
      </c>
      <c r="B2" s="209"/>
      <c r="C2" s="209"/>
      <c r="D2" s="209"/>
      <c r="E2" s="209"/>
      <c r="F2" s="209"/>
      <c r="G2" s="209"/>
    </row>
    <row r="3" spans="1:7" s="10" customFormat="1" ht="24" x14ac:dyDescent="0.55000000000000004">
      <c r="A3" s="209" t="s">
        <v>66</v>
      </c>
      <c r="B3" s="209"/>
      <c r="C3" s="209"/>
      <c r="D3" s="209"/>
      <c r="E3" s="209"/>
      <c r="F3" s="209"/>
      <c r="G3" s="209"/>
    </row>
    <row r="4" spans="1:7" s="1" customFormat="1" ht="24" x14ac:dyDescent="0.55000000000000004">
      <c r="A4" s="209" t="s">
        <v>38</v>
      </c>
      <c r="B4" s="209"/>
      <c r="C4" s="209"/>
      <c r="D4" s="209"/>
      <c r="E4" s="209"/>
      <c r="F4" s="209"/>
      <c r="G4" s="209"/>
    </row>
    <row r="5" spans="1:7" s="1" customFormat="1" ht="24" x14ac:dyDescent="0.55000000000000004">
      <c r="A5" s="209" t="s">
        <v>86</v>
      </c>
      <c r="B5" s="209"/>
      <c r="C5" s="209"/>
      <c r="D5" s="209"/>
      <c r="E5" s="209"/>
      <c r="F5" s="209"/>
      <c r="G5" s="209"/>
    </row>
    <row r="6" spans="1:7" s="1" customFormat="1" ht="23.25" customHeight="1" x14ac:dyDescent="0.55000000000000004">
      <c r="A6" s="209" t="s">
        <v>378</v>
      </c>
      <c r="B6" s="209"/>
      <c r="C6" s="209"/>
      <c r="D6" s="209"/>
      <c r="E6" s="209"/>
      <c r="F6" s="209"/>
      <c r="G6" s="209"/>
    </row>
    <row r="7" spans="1:7" s="1" customFormat="1" ht="24" x14ac:dyDescent="0.55000000000000004">
      <c r="A7" s="44"/>
      <c r="B7" s="44"/>
      <c r="C7" s="44"/>
      <c r="D7" s="44"/>
      <c r="E7" s="44"/>
      <c r="F7" s="44"/>
      <c r="G7" s="44"/>
    </row>
    <row r="8" spans="1:7" s="1" customFormat="1" ht="24" x14ac:dyDescent="0.55000000000000004">
      <c r="A8" s="7"/>
      <c r="B8" s="7"/>
      <c r="C8" s="7"/>
      <c r="D8" s="6"/>
      <c r="E8" s="6"/>
      <c r="F8" s="6"/>
      <c r="G8" s="94" t="s">
        <v>35</v>
      </c>
    </row>
    <row r="9" spans="1:7" s="10" customFormat="1" ht="24" x14ac:dyDescent="0.55000000000000004">
      <c r="A9" s="7" t="s">
        <v>65</v>
      </c>
      <c r="B9" s="7"/>
      <c r="C9" s="7"/>
      <c r="D9" s="6"/>
      <c r="E9" s="6"/>
      <c r="F9" s="6"/>
      <c r="G9" s="6">
        <v>0</v>
      </c>
    </row>
    <row r="10" spans="1:7" s="10" customFormat="1" ht="24" x14ac:dyDescent="0.55000000000000004">
      <c r="A10" s="95" t="s">
        <v>19</v>
      </c>
      <c r="B10" s="88" t="s">
        <v>21</v>
      </c>
      <c r="C10" s="88"/>
      <c r="D10" s="90"/>
      <c r="E10" s="96">
        <v>0</v>
      </c>
      <c r="F10" s="34"/>
      <c r="G10" s="34"/>
    </row>
    <row r="11" spans="1:7" s="10" customFormat="1" ht="24" x14ac:dyDescent="0.55000000000000004">
      <c r="A11" s="95"/>
      <c r="B11" s="88" t="s">
        <v>41</v>
      </c>
      <c r="C11" s="88"/>
      <c r="D11" s="90"/>
      <c r="E11" s="96">
        <v>0</v>
      </c>
      <c r="F11" s="34"/>
      <c r="G11" s="34"/>
    </row>
    <row r="12" spans="1:7" s="10" customFormat="1" ht="24" x14ac:dyDescent="0.55000000000000004">
      <c r="A12" s="95"/>
      <c r="B12" s="88" t="s">
        <v>43</v>
      </c>
      <c r="C12" s="88"/>
      <c r="D12" s="90"/>
      <c r="E12" s="96">
        <v>0</v>
      </c>
      <c r="F12" s="34"/>
      <c r="G12" s="34"/>
    </row>
    <row r="13" spans="1:7" s="10" customFormat="1" ht="24" x14ac:dyDescent="0.55000000000000004">
      <c r="A13" s="95"/>
      <c r="B13" s="88" t="s">
        <v>44</v>
      </c>
      <c r="C13" s="88"/>
      <c r="D13" s="90"/>
      <c r="E13" s="96">
        <v>0</v>
      </c>
      <c r="F13" s="34"/>
      <c r="G13" s="34"/>
    </row>
    <row r="14" spans="1:7" s="10" customFormat="1" ht="24" x14ac:dyDescent="0.55000000000000004">
      <c r="A14" s="95"/>
      <c r="B14" s="88" t="s">
        <v>45</v>
      </c>
      <c r="C14" s="88"/>
      <c r="D14" s="90"/>
      <c r="E14" s="98">
        <v>0</v>
      </c>
      <c r="F14" s="6"/>
      <c r="G14" s="35">
        <f>SUM(E10+E14)</f>
        <v>0</v>
      </c>
    </row>
    <row r="15" spans="1:7" s="10" customFormat="1" ht="24" x14ac:dyDescent="0.55000000000000004">
      <c r="A15" s="95"/>
      <c r="B15" s="88"/>
      <c r="C15" s="88"/>
      <c r="D15" s="90"/>
      <c r="E15" s="96"/>
      <c r="F15" s="6"/>
      <c r="G15" s="34"/>
    </row>
    <row r="16" spans="1:7" s="10" customFormat="1" ht="24" x14ac:dyDescent="0.55000000000000004">
      <c r="A16" s="95" t="s">
        <v>18</v>
      </c>
      <c r="B16" s="88" t="s">
        <v>20</v>
      </c>
      <c r="C16" s="88"/>
      <c r="D16" s="90"/>
      <c r="E16" s="90">
        <v>0</v>
      </c>
      <c r="F16" s="6"/>
      <c r="G16" s="34"/>
    </row>
    <row r="17" spans="1:7" s="10" customFormat="1" ht="24" x14ac:dyDescent="0.55000000000000004">
      <c r="A17" s="95"/>
      <c r="B17" s="88" t="s">
        <v>47</v>
      </c>
      <c r="C17" s="88"/>
      <c r="D17" s="90"/>
      <c r="E17" s="90">
        <v>0</v>
      </c>
      <c r="F17" s="6"/>
      <c r="G17" s="34"/>
    </row>
    <row r="18" spans="1:7" s="10" customFormat="1" ht="24" x14ac:dyDescent="0.55000000000000004">
      <c r="A18" s="95"/>
      <c r="B18" s="88" t="s">
        <v>48</v>
      </c>
      <c r="C18" s="88"/>
      <c r="D18" s="90"/>
      <c r="E18" s="90">
        <v>0</v>
      </c>
      <c r="F18" s="6"/>
      <c r="G18" s="34"/>
    </row>
    <row r="19" spans="1:7" s="10" customFormat="1" ht="24" x14ac:dyDescent="0.55000000000000004">
      <c r="A19" s="95"/>
      <c r="B19" s="88" t="s">
        <v>49</v>
      </c>
      <c r="C19" s="88"/>
      <c r="D19" s="90"/>
      <c r="E19" s="98">
        <f>SUM(E16)</f>
        <v>0</v>
      </c>
      <c r="F19" s="6"/>
      <c r="G19" s="6">
        <f>+E16:E19</f>
        <v>0</v>
      </c>
    </row>
    <row r="20" spans="1:7" s="10" customFormat="1" ht="24.75" thickBot="1" x14ac:dyDescent="0.6">
      <c r="A20" s="88" t="s">
        <v>17</v>
      </c>
      <c r="B20" s="88"/>
      <c r="C20" s="88"/>
      <c r="D20" s="90"/>
      <c r="E20" s="90"/>
      <c r="F20" s="6"/>
      <c r="G20" s="8">
        <f>SUM(G9-G14)</f>
        <v>0</v>
      </c>
    </row>
    <row r="21" spans="1:7" s="10" customFormat="1" ht="24.75" thickTop="1" x14ac:dyDescent="0.55000000000000004">
      <c r="A21" s="7"/>
      <c r="B21" s="7"/>
      <c r="C21" s="7"/>
      <c r="D21" s="6"/>
      <c r="E21" s="6"/>
      <c r="F21" s="6"/>
      <c r="G21" s="6"/>
    </row>
    <row r="22" spans="1:7" s="10" customFormat="1" ht="24" x14ac:dyDescent="0.55000000000000004">
      <c r="A22" s="7"/>
      <c r="B22" s="7"/>
      <c r="C22" s="7"/>
      <c r="D22" s="110"/>
      <c r="E22" s="6"/>
      <c r="F22" s="6"/>
      <c r="G22" s="6"/>
    </row>
    <row r="23" spans="1:7" s="1" customFormat="1" ht="24" x14ac:dyDescent="0.55000000000000004">
      <c r="A23" s="7"/>
      <c r="B23" s="7"/>
      <c r="C23" s="7"/>
      <c r="D23" s="89" t="s">
        <v>50</v>
      </c>
      <c r="E23" s="88"/>
      <c r="F23" s="90"/>
      <c r="G23" s="88"/>
    </row>
    <row r="24" spans="1:7" s="10" customFormat="1" ht="23.25" x14ac:dyDescent="0.55000000000000004">
      <c r="A24" s="60"/>
      <c r="B24" s="60"/>
      <c r="C24" s="60"/>
      <c r="D24" s="208" t="s">
        <v>113</v>
      </c>
      <c r="E24" s="208"/>
      <c r="F24" s="208"/>
      <c r="G24" s="208"/>
    </row>
    <row r="25" spans="1:7" s="10" customFormat="1" ht="23.25" x14ac:dyDescent="0.55000000000000004">
      <c r="A25" s="60"/>
      <c r="B25" s="60"/>
      <c r="C25" s="60"/>
      <c r="D25" s="208" t="s">
        <v>114</v>
      </c>
      <c r="E25" s="208"/>
      <c r="F25" s="208"/>
      <c r="G25" s="208"/>
    </row>
    <row r="26" spans="1:7" s="10" customFormat="1" ht="23.25" x14ac:dyDescent="0.55000000000000004">
      <c r="A26" s="60"/>
      <c r="B26" s="60"/>
      <c r="C26" s="60"/>
      <c r="D26" s="91"/>
      <c r="E26" s="91"/>
      <c r="F26" s="91"/>
      <c r="G26" s="91"/>
    </row>
    <row r="27" spans="1:7" s="1" customFormat="1" ht="24" x14ac:dyDescent="0.55000000000000004">
      <c r="A27" s="7"/>
      <c r="B27" s="111"/>
      <c r="C27" s="7"/>
      <c r="D27" s="88"/>
      <c r="E27" s="88"/>
      <c r="F27" s="92"/>
      <c r="G27" s="88"/>
    </row>
    <row r="28" spans="1:7" s="10" customFormat="1" ht="23.25" x14ac:dyDescent="0.55000000000000004">
      <c r="A28" s="60"/>
      <c r="B28" s="60"/>
      <c r="C28" s="60"/>
      <c r="D28" s="202" t="s">
        <v>110</v>
      </c>
      <c r="E28" s="202"/>
      <c r="F28" s="202"/>
      <c r="G28" s="202"/>
    </row>
    <row r="29" spans="1:7" s="10" customFormat="1" ht="23.25" x14ac:dyDescent="0.55000000000000004">
      <c r="A29" s="60"/>
      <c r="B29" s="60"/>
      <c r="C29" s="60"/>
      <c r="D29" s="202" t="s">
        <v>111</v>
      </c>
      <c r="E29" s="202"/>
      <c r="F29" s="202"/>
      <c r="G29" s="202"/>
    </row>
    <row r="30" spans="1:7" s="10" customFormat="1" ht="23.25" x14ac:dyDescent="0.55000000000000004">
      <c r="A30" s="60"/>
      <c r="B30" s="60"/>
      <c r="C30" s="60"/>
      <c r="D30" s="93"/>
      <c r="E30" s="93"/>
      <c r="F30" s="93"/>
      <c r="G30" s="93"/>
    </row>
    <row r="31" spans="1:7" s="10" customFormat="1" ht="23.25" x14ac:dyDescent="0.55000000000000004">
      <c r="A31" s="60"/>
      <c r="B31" s="60"/>
      <c r="C31" s="60"/>
      <c r="D31" s="93"/>
      <c r="E31" s="93"/>
      <c r="F31" s="93"/>
      <c r="G31" s="93"/>
    </row>
    <row r="32" spans="1:7" s="10" customFormat="1" ht="23.25" x14ac:dyDescent="0.55000000000000004">
      <c r="A32" s="60"/>
      <c r="B32" s="60"/>
      <c r="C32" s="60"/>
      <c r="D32" s="202" t="s">
        <v>377</v>
      </c>
      <c r="E32" s="202"/>
      <c r="F32" s="202"/>
      <c r="G32" s="202"/>
    </row>
    <row r="33" spans="1:7" s="10" customFormat="1" ht="23.25" x14ac:dyDescent="0.55000000000000004">
      <c r="A33" s="60"/>
      <c r="B33" s="60"/>
      <c r="C33" s="60"/>
      <c r="D33" s="202" t="s">
        <v>2</v>
      </c>
      <c r="E33" s="202"/>
      <c r="F33" s="202"/>
      <c r="G33" s="202"/>
    </row>
    <row r="34" spans="1:7" ht="23.25" x14ac:dyDescent="0.55000000000000004">
      <c r="A34" s="10"/>
      <c r="B34" s="10"/>
      <c r="C34" s="10"/>
      <c r="D34" s="11"/>
      <c r="E34" s="11"/>
      <c r="F34" s="11"/>
    </row>
    <row r="35" spans="1:7" ht="23.25" x14ac:dyDescent="0.55000000000000004">
      <c r="A35" s="10"/>
      <c r="B35" s="10"/>
      <c r="C35" s="10"/>
      <c r="D35" s="11"/>
      <c r="E35" s="11"/>
      <c r="F35" s="11"/>
    </row>
    <row r="36" spans="1:7" ht="23.25" x14ac:dyDescent="0.55000000000000004">
      <c r="A36" s="10"/>
      <c r="B36" s="10"/>
      <c r="C36" s="10"/>
      <c r="D36" s="11"/>
      <c r="E36" s="11"/>
      <c r="F36" s="11"/>
    </row>
    <row r="37" spans="1:7" ht="23.25" x14ac:dyDescent="0.55000000000000004">
      <c r="A37" s="10"/>
      <c r="B37" s="10"/>
      <c r="C37" s="10"/>
      <c r="D37" s="11"/>
      <c r="E37" s="11"/>
      <c r="F37" s="11"/>
    </row>
    <row r="38" spans="1:7" ht="23.25" x14ac:dyDescent="0.55000000000000004">
      <c r="A38" s="10"/>
      <c r="B38" s="10"/>
      <c r="C38" s="10"/>
      <c r="D38" s="11"/>
      <c r="E38" s="11"/>
      <c r="F38" s="11"/>
    </row>
  </sheetData>
  <mergeCells count="12">
    <mergeCell ref="D33:G33"/>
    <mergeCell ref="D32:G32"/>
    <mergeCell ref="A1:G1"/>
    <mergeCell ref="A2:G2"/>
    <mergeCell ref="A3:G3"/>
    <mergeCell ref="A4:G4"/>
    <mergeCell ref="A5:G5"/>
    <mergeCell ref="D29:G29"/>
    <mergeCell ref="A6:G6"/>
    <mergeCell ref="D24:G24"/>
    <mergeCell ref="D25:G25"/>
    <mergeCell ref="D28:G28"/>
  </mergeCells>
  <pageMargins left="0.7" right="0.7" top="0.75" bottom="0.75" header="0.3" footer="0.3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F0"/>
  </sheetPr>
  <dimension ref="A1:G34"/>
  <sheetViews>
    <sheetView workbookViewId="0">
      <selection activeCell="A4" sqref="A4"/>
    </sheetView>
  </sheetViews>
  <sheetFormatPr defaultRowHeight="23.25" x14ac:dyDescent="0.55000000000000004"/>
  <cols>
    <col min="1" max="1" width="11.75" style="10" customWidth="1"/>
    <col min="2" max="2" width="16.625" style="10" customWidth="1"/>
    <col min="3" max="3" width="30.125" style="10" customWidth="1"/>
    <col min="4" max="4" width="11.375" style="11" customWidth="1"/>
    <col min="5" max="5" width="13.375" style="10" customWidth="1"/>
    <col min="6" max="6" width="14.625" style="10" customWidth="1"/>
    <col min="7" max="256" width="9" style="10"/>
    <col min="257" max="257" width="11.75" style="10" customWidth="1"/>
    <col min="258" max="258" width="16.625" style="10" customWidth="1"/>
    <col min="259" max="259" width="30.125" style="10" customWidth="1"/>
    <col min="260" max="260" width="11.375" style="10" customWidth="1"/>
    <col min="261" max="261" width="13.375" style="10" customWidth="1"/>
    <col min="262" max="262" width="14.625" style="10" customWidth="1"/>
    <col min="263" max="512" width="9" style="10"/>
    <col min="513" max="513" width="11.75" style="10" customWidth="1"/>
    <col min="514" max="514" width="16.625" style="10" customWidth="1"/>
    <col min="515" max="515" width="30.125" style="10" customWidth="1"/>
    <col min="516" max="516" width="11.375" style="10" customWidth="1"/>
    <col min="517" max="517" width="13.375" style="10" customWidth="1"/>
    <col min="518" max="518" width="14.625" style="10" customWidth="1"/>
    <col min="519" max="768" width="9" style="10"/>
    <col min="769" max="769" width="11.75" style="10" customWidth="1"/>
    <col min="770" max="770" width="16.625" style="10" customWidth="1"/>
    <col min="771" max="771" width="30.125" style="10" customWidth="1"/>
    <col min="772" max="772" width="11.375" style="10" customWidth="1"/>
    <col min="773" max="773" width="13.375" style="10" customWidth="1"/>
    <col min="774" max="774" width="14.625" style="10" customWidth="1"/>
    <col min="775" max="1024" width="9" style="10"/>
    <col min="1025" max="1025" width="11.75" style="10" customWidth="1"/>
    <col min="1026" max="1026" width="16.625" style="10" customWidth="1"/>
    <col min="1027" max="1027" width="30.125" style="10" customWidth="1"/>
    <col min="1028" max="1028" width="11.375" style="10" customWidth="1"/>
    <col min="1029" max="1029" width="13.375" style="10" customWidth="1"/>
    <col min="1030" max="1030" width="14.625" style="10" customWidth="1"/>
    <col min="1031" max="1280" width="9" style="10"/>
    <col min="1281" max="1281" width="11.75" style="10" customWidth="1"/>
    <col min="1282" max="1282" width="16.625" style="10" customWidth="1"/>
    <col min="1283" max="1283" width="30.125" style="10" customWidth="1"/>
    <col min="1284" max="1284" width="11.375" style="10" customWidth="1"/>
    <col min="1285" max="1285" width="13.375" style="10" customWidth="1"/>
    <col min="1286" max="1286" width="14.625" style="10" customWidth="1"/>
    <col min="1287" max="1536" width="9" style="10"/>
    <col min="1537" max="1537" width="11.75" style="10" customWidth="1"/>
    <col min="1538" max="1538" width="16.625" style="10" customWidth="1"/>
    <col min="1539" max="1539" width="30.125" style="10" customWidth="1"/>
    <col min="1540" max="1540" width="11.375" style="10" customWidth="1"/>
    <col min="1541" max="1541" width="13.375" style="10" customWidth="1"/>
    <col min="1542" max="1542" width="14.625" style="10" customWidth="1"/>
    <col min="1543" max="1792" width="9" style="10"/>
    <col min="1793" max="1793" width="11.75" style="10" customWidth="1"/>
    <col min="1794" max="1794" width="16.625" style="10" customWidth="1"/>
    <col min="1795" max="1795" width="30.125" style="10" customWidth="1"/>
    <col min="1796" max="1796" width="11.375" style="10" customWidth="1"/>
    <col min="1797" max="1797" width="13.375" style="10" customWidth="1"/>
    <col min="1798" max="1798" width="14.625" style="10" customWidth="1"/>
    <col min="1799" max="2048" width="9" style="10"/>
    <col min="2049" max="2049" width="11.75" style="10" customWidth="1"/>
    <col min="2050" max="2050" width="16.625" style="10" customWidth="1"/>
    <col min="2051" max="2051" width="30.125" style="10" customWidth="1"/>
    <col min="2052" max="2052" width="11.375" style="10" customWidth="1"/>
    <col min="2053" max="2053" width="13.375" style="10" customWidth="1"/>
    <col min="2054" max="2054" width="14.625" style="10" customWidth="1"/>
    <col min="2055" max="2304" width="9" style="10"/>
    <col min="2305" max="2305" width="11.75" style="10" customWidth="1"/>
    <col min="2306" max="2306" width="16.625" style="10" customWidth="1"/>
    <col min="2307" max="2307" width="30.125" style="10" customWidth="1"/>
    <col min="2308" max="2308" width="11.375" style="10" customWidth="1"/>
    <col min="2309" max="2309" width="13.375" style="10" customWidth="1"/>
    <col min="2310" max="2310" width="14.625" style="10" customWidth="1"/>
    <col min="2311" max="2560" width="9" style="10"/>
    <col min="2561" max="2561" width="11.75" style="10" customWidth="1"/>
    <col min="2562" max="2562" width="16.625" style="10" customWidth="1"/>
    <col min="2563" max="2563" width="30.125" style="10" customWidth="1"/>
    <col min="2564" max="2564" width="11.375" style="10" customWidth="1"/>
    <col min="2565" max="2565" width="13.375" style="10" customWidth="1"/>
    <col min="2566" max="2566" width="14.625" style="10" customWidth="1"/>
    <col min="2567" max="2816" width="9" style="10"/>
    <col min="2817" max="2817" width="11.75" style="10" customWidth="1"/>
    <col min="2818" max="2818" width="16.625" style="10" customWidth="1"/>
    <col min="2819" max="2819" width="30.125" style="10" customWidth="1"/>
    <col min="2820" max="2820" width="11.375" style="10" customWidth="1"/>
    <col min="2821" max="2821" width="13.375" style="10" customWidth="1"/>
    <col min="2822" max="2822" width="14.625" style="10" customWidth="1"/>
    <col min="2823" max="3072" width="9" style="10"/>
    <col min="3073" max="3073" width="11.75" style="10" customWidth="1"/>
    <col min="3074" max="3074" width="16.625" style="10" customWidth="1"/>
    <col min="3075" max="3075" width="30.125" style="10" customWidth="1"/>
    <col min="3076" max="3076" width="11.375" style="10" customWidth="1"/>
    <col min="3077" max="3077" width="13.375" style="10" customWidth="1"/>
    <col min="3078" max="3078" width="14.625" style="10" customWidth="1"/>
    <col min="3079" max="3328" width="9" style="10"/>
    <col min="3329" max="3329" width="11.75" style="10" customWidth="1"/>
    <col min="3330" max="3330" width="16.625" style="10" customWidth="1"/>
    <col min="3331" max="3331" width="30.125" style="10" customWidth="1"/>
    <col min="3332" max="3332" width="11.375" style="10" customWidth="1"/>
    <col min="3333" max="3333" width="13.375" style="10" customWidth="1"/>
    <col min="3334" max="3334" width="14.625" style="10" customWidth="1"/>
    <col min="3335" max="3584" width="9" style="10"/>
    <col min="3585" max="3585" width="11.75" style="10" customWidth="1"/>
    <col min="3586" max="3586" width="16.625" style="10" customWidth="1"/>
    <col min="3587" max="3587" width="30.125" style="10" customWidth="1"/>
    <col min="3588" max="3588" width="11.375" style="10" customWidth="1"/>
    <col min="3589" max="3589" width="13.375" style="10" customWidth="1"/>
    <col min="3590" max="3590" width="14.625" style="10" customWidth="1"/>
    <col min="3591" max="3840" width="9" style="10"/>
    <col min="3841" max="3841" width="11.75" style="10" customWidth="1"/>
    <col min="3842" max="3842" width="16.625" style="10" customWidth="1"/>
    <col min="3843" max="3843" width="30.125" style="10" customWidth="1"/>
    <col min="3844" max="3844" width="11.375" style="10" customWidth="1"/>
    <col min="3845" max="3845" width="13.375" style="10" customWidth="1"/>
    <col min="3846" max="3846" width="14.625" style="10" customWidth="1"/>
    <col min="3847" max="4096" width="9" style="10"/>
    <col min="4097" max="4097" width="11.75" style="10" customWidth="1"/>
    <col min="4098" max="4098" width="16.625" style="10" customWidth="1"/>
    <col min="4099" max="4099" width="30.125" style="10" customWidth="1"/>
    <col min="4100" max="4100" width="11.375" style="10" customWidth="1"/>
    <col min="4101" max="4101" width="13.375" style="10" customWidth="1"/>
    <col min="4102" max="4102" width="14.625" style="10" customWidth="1"/>
    <col min="4103" max="4352" width="9" style="10"/>
    <col min="4353" max="4353" width="11.75" style="10" customWidth="1"/>
    <col min="4354" max="4354" width="16.625" style="10" customWidth="1"/>
    <col min="4355" max="4355" width="30.125" style="10" customWidth="1"/>
    <col min="4356" max="4356" width="11.375" style="10" customWidth="1"/>
    <col min="4357" max="4357" width="13.375" style="10" customWidth="1"/>
    <col min="4358" max="4358" width="14.625" style="10" customWidth="1"/>
    <col min="4359" max="4608" width="9" style="10"/>
    <col min="4609" max="4609" width="11.75" style="10" customWidth="1"/>
    <col min="4610" max="4610" width="16.625" style="10" customWidth="1"/>
    <col min="4611" max="4611" width="30.125" style="10" customWidth="1"/>
    <col min="4612" max="4612" width="11.375" style="10" customWidth="1"/>
    <col min="4613" max="4613" width="13.375" style="10" customWidth="1"/>
    <col min="4614" max="4614" width="14.625" style="10" customWidth="1"/>
    <col min="4615" max="4864" width="9" style="10"/>
    <col min="4865" max="4865" width="11.75" style="10" customWidth="1"/>
    <col min="4866" max="4866" width="16.625" style="10" customWidth="1"/>
    <col min="4867" max="4867" width="30.125" style="10" customWidth="1"/>
    <col min="4868" max="4868" width="11.375" style="10" customWidth="1"/>
    <col min="4869" max="4869" width="13.375" style="10" customWidth="1"/>
    <col min="4870" max="4870" width="14.625" style="10" customWidth="1"/>
    <col min="4871" max="5120" width="9" style="10"/>
    <col min="5121" max="5121" width="11.75" style="10" customWidth="1"/>
    <col min="5122" max="5122" width="16.625" style="10" customWidth="1"/>
    <col min="5123" max="5123" width="30.125" style="10" customWidth="1"/>
    <col min="5124" max="5124" width="11.375" style="10" customWidth="1"/>
    <col min="5125" max="5125" width="13.375" style="10" customWidth="1"/>
    <col min="5126" max="5126" width="14.625" style="10" customWidth="1"/>
    <col min="5127" max="5376" width="9" style="10"/>
    <col min="5377" max="5377" width="11.75" style="10" customWidth="1"/>
    <col min="5378" max="5378" width="16.625" style="10" customWidth="1"/>
    <col min="5379" max="5379" width="30.125" style="10" customWidth="1"/>
    <col min="5380" max="5380" width="11.375" style="10" customWidth="1"/>
    <col min="5381" max="5381" width="13.375" style="10" customWidth="1"/>
    <col min="5382" max="5382" width="14.625" style="10" customWidth="1"/>
    <col min="5383" max="5632" width="9" style="10"/>
    <col min="5633" max="5633" width="11.75" style="10" customWidth="1"/>
    <col min="5634" max="5634" width="16.625" style="10" customWidth="1"/>
    <col min="5635" max="5635" width="30.125" style="10" customWidth="1"/>
    <col min="5636" max="5636" width="11.375" style="10" customWidth="1"/>
    <col min="5637" max="5637" width="13.375" style="10" customWidth="1"/>
    <col min="5638" max="5638" width="14.625" style="10" customWidth="1"/>
    <col min="5639" max="5888" width="9" style="10"/>
    <col min="5889" max="5889" width="11.75" style="10" customWidth="1"/>
    <col min="5890" max="5890" width="16.625" style="10" customWidth="1"/>
    <col min="5891" max="5891" width="30.125" style="10" customWidth="1"/>
    <col min="5892" max="5892" width="11.375" style="10" customWidth="1"/>
    <col min="5893" max="5893" width="13.375" style="10" customWidth="1"/>
    <col min="5894" max="5894" width="14.625" style="10" customWidth="1"/>
    <col min="5895" max="6144" width="9" style="10"/>
    <col min="6145" max="6145" width="11.75" style="10" customWidth="1"/>
    <col min="6146" max="6146" width="16.625" style="10" customWidth="1"/>
    <col min="6147" max="6147" width="30.125" style="10" customWidth="1"/>
    <col min="6148" max="6148" width="11.375" style="10" customWidth="1"/>
    <col min="6149" max="6149" width="13.375" style="10" customWidth="1"/>
    <col min="6150" max="6150" width="14.625" style="10" customWidth="1"/>
    <col min="6151" max="6400" width="9" style="10"/>
    <col min="6401" max="6401" width="11.75" style="10" customWidth="1"/>
    <col min="6402" max="6402" width="16.625" style="10" customWidth="1"/>
    <col min="6403" max="6403" width="30.125" style="10" customWidth="1"/>
    <col min="6404" max="6404" width="11.375" style="10" customWidth="1"/>
    <col min="6405" max="6405" width="13.375" style="10" customWidth="1"/>
    <col min="6406" max="6406" width="14.625" style="10" customWidth="1"/>
    <col min="6407" max="6656" width="9" style="10"/>
    <col min="6657" max="6657" width="11.75" style="10" customWidth="1"/>
    <col min="6658" max="6658" width="16.625" style="10" customWidth="1"/>
    <col min="6659" max="6659" width="30.125" style="10" customWidth="1"/>
    <col min="6660" max="6660" width="11.375" style="10" customWidth="1"/>
    <col min="6661" max="6661" width="13.375" style="10" customWidth="1"/>
    <col min="6662" max="6662" width="14.625" style="10" customWidth="1"/>
    <col min="6663" max="6912" width="9" style="10"/>
    <col min="6913" max="6913" width="11.75" style="10" customWidth="1"/>
    <col min="6914" max="6914" width="16.625" style="10" customWidth="1"/>
    <col min="6915" max="6915" width="30.125" style="10" customWidth="1"/>
    <col min="6916" max="6916" width="11.375" style="10" customWidth="1"/>
    <col min="6917" max="6917" width="13.375" style="10" customWidth="1"/>
    <col min="6918" max="6918" width="14.625" style="10" customWidth="1"/>
    <col min="6919" max="7168" width="9" style="10"/>
    <col min="7169" max="7169" width="11.75" style="10" customWidth="1"/>
    <col min="7170" max="7170" width="16.625" style="10" customWidth="1"/>
    <col min="7171" max="7171" width="30.125" style="10" customWidth="1"/>
    <col min="7172" max="7172" width="11.375" style="10" customWidth="1"/>
    <col min="7173" max="7173" width="13.375" style="10" customWidth="1"/>
    <col min="7174" max="7174" width="14.625" style="10" customWidth="1"/>
    <col min="7175" max="7424" width="9" style="10"/>
    <col min="7425" max="7425" width="11.75" style="10" customWidth="1"/>
    <col min="7426" max="7426" width="16.625" style="10" customWidth="1"/>
    <col min="7427" max="7427" width="30.125" style="10" customWidth="1"/>
    <col min="7428" max="7428" width="11.375" style="10" customWidth="1"/>
    <col min="7429" max="7429" width="13.375" style="10" customWidth="1"/>
    <col min="7430" max="7430" width="14.625" style="10" customWidth="1"/>
    <col min="7431" max="7680" width="9" style="10"/>
    <col min="7681" max="7681" width="11.75" style="10" customWidth="1"/>
    <col min="7682" max="7682" width="16.625" style="10" customWidth="1"/>
    <col min="7683" max="7683" width="30.125" style="10" customWidth="1"/>
    <col min="7684" max="7684" width="11.375" style="10" customWidth="1"/>
    <col min="7685" max="7685" width="13.375" style="10" customWidth="1"/>
    <col min="7686" max="7686" width="14.625" style="10" customWidth="1"/>
    <col min="7687" max="7936" width="9" style="10"/>
    <col min="7937" max="7937" width="11.75" style="10" customWidth="1"/>
    <col min="7938" max="7938" width="16.625" style="10" customWidth="1"/>
    <col min="7939" max="7939" width="30.125" style="10" customWidth="1"/>
    <col min="7940" max="7940" width="11.375" style="10" customWidth="1"/>
    <col min="7941" max="7941" width="13.375" style="10" customWidth="1"/>
    <col min="7942" max="7942" width="14.625" style="10" customWidth="1"/>
    <col min="7943" max="8192" width="9" style="10"/>
    <col min="8193" max="8193" width="11.75" style="10" customWidth="1"/>
    <col min="8194" max="8194" width="16.625" style="10" customWidth="1"/>
    <col min="8195" max="8195" width="30.125" style="10" customWidth="1"/>
    <col min="8196" max="8196" width="11.375" style="10" customWidth="1"/>
    <col min="8197" max="8197" width="13.375" style="10" customWidth="1"/>
    <col min="8198" max="8198" width="14.625" style="10" customWidth="1"/>
    <col min="8199" max="8448" width="9" style="10"/>
    <col min="8449" max="8449" width="11.75" style="10" customWidth="1"/>
    <col min="8450" max="8450" width="16.625" style="10" customWidth="1"/>
    <col min="8451" max="8451" width="30.125" style="10" customWidth="1"/>
    <col min="8452" max="8452" width="11.375" style="10" customWidth="1"/>
    <col min="8453" max="8453" width="13.375" style="10" customWidth="1"/>
    <col min="8454" max="8454" width="14.625" style="10" customWidth="1"/>
    <col min="8455" max="8704" width="9" style="10"/>
    <col min="8705" max="8705" width="11.75" style="10" customWidth="1"/>
    <col min="8706" max="8706" width="16.625" style="10" customWidth="1"/>
    <col min="8707" max="8707" width="30.125" style="10" customWidth="1"/>
    <col min="8708" max="8708" width="11.375" style="10" customWidth="1"/>
    <col min="8709" max="8709" width="13.375" style="10" customWidth="1"/>
    <col min="8710" max="8710" width="14.625" style="10" customWidth="1"/>
    <col min="8711" max="8960" width="9" style="10"/>
    <col min="8961" max="8961" width="11.75" style="10" customWidth="1"/>
    <col min="8962" max="8962" width="16.625" style="10" customWidth="1"/>
    <col min="8963" max="8963" width="30.125" style="10" customWidth="1"/>
    <col min="8964" max="8964" width="11.375" style="10" customWidth="1"/>
    <col min="8965" max="8965" width="13.375" style="10" customWidth="1"/>
    <col min="8966" max="8966" width="14.625" style="10" customWidth="1"/>
    <col min="8967" max="9216" width="9" style="10"/>
    <col min="9217" max="9217" width="11.75" style="10" customWidth="1"/>
    <col min="9218" max="9218" width="16.625" style="10" customWidth="1"/>
    <col min="9219" max="9219" width="30.125" style="10" customWidth="1"/>
    <col min="9220" max="9220" width="11.375" style="10" customWidth="1"/>
    <col min="9221" max="9221" width="13.375" style="10" customWidth="1"/>
    <col min="9222" max="9222" width="14.625" style="10" customWidth="1"/>
    <col min="9223" max="9472" width="9" style="10"/>
    <col min="9473" max="9473" width="11.75" style="10" customWidth="1"/>
    <col min="9474" max="9474" width="16.625" style="10" customWidth="1"/>
    <col min="9475" max="9475" width="30.125" style="10" customWidth="1"/>
    <col min="9476" max="9476" width="11.375" style="10" customWidth="1"/>
    <col min="9477" max="9477" width="13.375" style="10" customWidth="1"/>
    <col min="9478" max="9478" width="14.625" style="10" customWidth="1"/>
    <col min="9479" max="9728" width="9" style="10"/>
    <col min="9729" max="9729" width="11.75" style="10" customWidth="1"/>
    <col min="9730" max="9730" width="16.625" style="10" customWidth="1"/>
    <col min="9731" max="9731" width="30.125" style="10" customWidth="1"/>
    <col min="9732" max="9732" width="11.375" style="10" customWidth="1"/>
    <col min="9733" max="9733" width="13.375" style="10" customWidth="1"/>
    <col min="9734" max="9734" width="14.625" style="10" customWidth="1"/>
    <col min="9735" max="9984" width="9" style="10"/>
    <col min="9985" max="9985" width="11.75" style="10" customWidth="1"/>
    <col min="9986" max="9986" width="16.625" style="10" customWidth="1"/>
    <col min="9987" max="9987" width="30.125" style="10" customWidth="1"/>
    <col min="9988" max="9988" width="11.375" style="10" customWidth="1"/>
    <col min="9989" max="9989" width="13.375" style="10" customWidth="1"/>
    <col min="9990" max="9990" width="14.625" style="10" customWidth="1"/>
    <col min="9991" max="10240" width="9" style="10"/>
    <col min="10241" max="10241" width="11.75" style="10" customWidth="1"/>
    <col min="10242" max="10242" width="16.625" style="10" customWidth="1"/>
    <col min="10243" max="10243" width="30.125" style="10" customWidth="1"/>
    <col min="10244" max="10244" width="11.375" style="10" customWidth="1"/>
    <col min="10245" max="10245" width="13.375" style="10" customWidth="1"/>
    <col min="10246" max="10246" width="14.625" style="10" customWidth="1"/>
    <col min="10247" max="10496" width="9" style="10"/>
    <col min="10497" max="10497" width="11.75" style="10" customWidth="1"/>
    <col min="10498" max="10498" width="16.625" style="10" customWidth="1"/>
    <col min="10499" max="10499" width="30.125" style="10" customWidth="1"/>
    <col min="10500" max="10500" width="11.375" style="10" customWidth="1"/>
    <col min="10501" max="10501" width="13.375" style="10" customWidth="1"/>
    <col min="10502" max="10502" width="14.625" style="10" customWidth="1"/>
    <col min="10503" max="10752" width="9" style="10"/>
    <col min="10753" max="10753" width="11.75" style="10" customWidth="1"/>
    <col min="10754" max="10754" width="16.625" style="10" customWidth="1"/>
    <col min="10755" max="10755" width="30.125" style="10" customWidth="1"/>
    <col min="10756" max="10756" width="11.375" style="10" customWidth="1"/>
    <col min="10757" max="10757" width="13.375" style="10" customWidth="1"/>
    <col min="10758" max="10758" width="14.625" style="10" customWidth="1"/>
    <col min="10759" max="11008" width="9" style="10"/>
    <col min="11009" max="11009" width="11.75" style="10" customWidth="1"/>
    <col min="11010" max="11010" width="16.625" style="10" customWidth="1"/>
    <col min="11011" max="11011" width="30.125" style="10" customWidth="1"/>
    <col min="11012" max="11012" width="11.375" style="10" customWidth="1"/>
    <col min="11013" max="11013" width="13.375" style="10" customWidth="1"/>
    <col min="11014" max="11014" width="14.625" style="10" customWidth="1"/>
    <col min="11015" max="11264" width="9" style="10"/>
    <col min="11265" max="11265" width="11.75" style="10" customWidth="1"/>
    <col min="11266" max="11266" width="16.625" style="10" customWidth="1"/>
    <col min="11267" max="11267" width="30.125" style="10" customWidth="1"/>
    <col min="11268" max="11268" width="11.375" style="10" customWidth="1"/>
    <col min="11269" max="11269" width="13.375" style="10" customWidth="1"/>
    <col min="11270" max="11270" width="14.625" style="10" customWidth="1"/>
    <col min="11271" max="11520" width="9" style="10"/>
    <col min="11521" max="11521" width="11.75" style="10" customWidth="1"/>
    <col min="11522" max="11522" width="16.625" style="10" customWidth="1"/>
    <col min="11523" max="11523" width="30.125" style="10" customWidth="1"/>
    <col min="11524" max="11524" width="11.375" style="10" customWidth="1"/>
    <col min="11525" max="11525" width="13.375" style="10" customWidth="1"/>
    <col min="11526" max="11526" width="14.625" style="10" customWidth="1"/>
    <col min="11527" max="11776" width="9" style="10"/>
    <col min="11777" max="11777" width="11.75" style="10" customWidth="1"/>
    <col min="11778" max="11778" width="16.625" style="10" customWidth="1"/>
    <col min="11779" max="11779" width="30.125" style="10" customWidth="1"/>
    <col min="11780" max="11780" width="11.375" style="10" customWidth="1"/>
    <col min="11781" max="11781" width="13.375" style="10" customWidth="1"/>
    <col min="11782" max="11782" width="14.625" style="10" customWidth="1"/>
    <col min="11783" max="12032" width="9" style="10"/>
    <col min="12033" max="12033" width="11.75" style="10" customWidth="1"/>
    <col min="12034" max="12034" width="16.625" style="10" customWidth="1"/>
    <col min="12035" max="12035" width="30.125" style="10" customWidth="1"/>
    <col min="12036" max="12036" width="11.375" style="10" customWidth="1"/>
    <col min="12037" max="12037" width="13.375" style="10" customWidth="1"/>
    <col min="12038" max="12038" width="14.625" style="10" customWidth="1"/>
    <col min="12039" max="12288" width="9" style="10"/>
    <col min="12289" max="12289" width="11.75" style="10" customWidth="1"/>
    <col min="12290" max="12290" width="16.625" style="10" customWidth="1"/>
    <col min="12291" max="12291" width="30.125" style="10" customWidth="1"/>
    <col min="12292" max="12292" width="11.375" style="10" customWidth="1"/>
    <col min="12293" max="12293" width="13.375" style="10" customWidth="1"/>
    <col min="12294" max="12294" width="14.625" style="10" customWidth="1"/>
    <col min="12295" max="12544" width="9" style="10"/>
    <col min="12545" max="12545" width="11.75" style="10" customWidth="1"/>
    <col min="12546" max="12546" width="16.625" style="10" customWidth="1"/>
    <col min="12547" max="12547" width="30.125" style="10" customWidth="1"/>
    <col min="12548" max="12548" width="11.375" style="10" customWidth="1"/>
    <col min="12549" max="12549" width="13.375" style="10" customWidth="1"/>
    <col min="12550" max="12550" width="14.625" style="10" customWidth="1"/>
    <col min="12551" max="12800" width="9" style="10"/>
    <col min="12801" max="12801" width="11.75" style="10" customWidth="1"/>
    <col min="12802" max="12802" width="16.625" style="10" customWidth="1"/>
    <col min="12803" max="12803" width="30.125" style="10" customWidth="1"/>
    <col min="12804" max="12804" width="11.375" style="10" customWidth="1"/>
    <col min="12805" max="12805" width="13.375" style="10" customWidth="1"/>
    <col min="12806" max="12806" width="14.625" style="10" customWidth="1"/>
    <col min="12807" max="13056" width="9" style="10"/>
    <col min="13057" max="13057" width="11.75" style="10" customWidth="1"/>
    <col min="13058" max="13058" width="16.625" style="10" customWidth="1"/>
    <col min="13059" max="13059" width="30.125" style="10" customWidth="1"/>
    <col min="13060" max="13060" width="11.375" style="10" customWidth="1"/>
    <col min="13061" max="13061" width="13.375" style="10" customWidth="1"/>
    <col min="13062" max="13062" width="14.625" style="10" customWidth="1"/>
    <col min="13063" max="13312" width="9" style="10"/>
    <col min="13313" max="13313" width="11.75" style="10" customWidth="1"/>
    <col min="13314" max="13314" width="16.625" style="10" customWidth="1"/>
    <col min="13315" max="13315" width="30.125" style="10" customWidth="1"/>
    <col min="13316" max="13316" width="11.375" style="10" customWidth="1"/>
    <col min="13317" max="13317" width="13.375" style="10" customWidth="1"/>
    <col min="13318" max="13318" width="14.625" style="10" customWidth="1"/>
    <col min="13319" max="13568" width="9" style="10"/>
    <col min="13569" max="13569" width="11.75" style="10" customWidth="1"/>
    <col min="13570" max="13570" width="16.625" style="10" customWidth="1"/>
    <col min="13571" max="13571" width="30.125" style="10" customWidth="1"/>
    <col min="13572" max="13572" width="11.375" style="10" customWidth="1"/>
    <col min="13573" max="13573" width="13.375" style="10" customWidth="1"/>
    <col min="13574" max="13574" width="14.625" style="10" customWidth="1"/>
    <col min="13575" max="13824" width="9" style="10"/>
    <col min="13825" max="13825" width="11.75" style="10" customWidth="1"/>
    <col min="13826" max="13826" width="16.625" style="10" customWidth="1"/>
    <col min="13827" max="13827" width="30.125" style="10" customWidth="1"/>
    <col min="13828" max="13828" width="11.375" style="10" customWidth="1"/>
    <col min="13829" max="13829" width="13.375" style="10" customWidth="1"/>
    <col min="13830" max="13830" width="14.625" style="10" customWidth="1"/>
    <col min="13831" max="14080" width="9" style="10"/>
    <col min="14081" max="14081" width="11.75" style="10" customWidth="1"/>
    <col min="14082" max="14082" width="16.625" style="10" customWidth="1"/>
    <col min="14083" max="14083" width="30.125" style="10" customWidth="1"/>
    <col min="14084" max="14084" width="11.375" style="10" customWidth="1"/>
    <col min="14085" max="14085" width="13.375" style="10" customWidth="1"/>
    <col min="14086" max="14086" width="14.625" style="10" customWidth="1"/>
    <col min="14087" max="14336" width="9" style="10"/>
    <col min="14337" max="14337" width="11.75" style="10" customWidth="1"/>
    <col min="14338" max="14338" width="16.625" style="10" customWidth="1"/>
    <col min="14339" max="14339" width="30.125" style="10" customWidth="1"/>
    <col min="14340" max="14340" width="11.375" style="10" customWidth="1"/>
    <col min="14341" max="14341" width="13.375" style="10" customWidth="1"/>
    <col min="14342" max="14342" width="14.625" style="10" customWidth="1"/>
    <col min="14343" max="14592" width="9" style="10"/>
    <col min="14593" max="14593" width="11.75" style="10" customWidth="1"/>
    <col min="14594" max="14594" width="16.625" style="10" customWidth="1"/>
    <col min="14595" max="14595" width="30.125" style="10" customWidth="1"/>
    <col min="14596" max="14596" width="11.375" style="10" customWidth="1"/>
    <col min="14597" max="14597" width="13.375" style="10" customWidth="1"/>
    <col min="14598" max="14598" width="14.625" style="10" customWidth="1"/>
    <col min="14599" max="14848" width="9" style="10"/>
    <col min="14849" max="14849" width="11.75" style="10" customWidth="1"/>
    <col min="14850" max="14850" width="16.625" style="10" customWidth="1"/>
    <col min="14851" max="14851" width="30.125" style="10" customWidth="1"/>
    <col min="14852" max="14852" width="11.375" style="10" customWidth="1"/>
    <col min="14853" max="14853" width="13.375" style="10" customWidth="1"/>
    <col min="14854" max="14854" width="14.625" style="10" customWidth="1"/>
    <col min="14855" max="15104" width="9" style="10"/>
    <col min="15105" max="15105" width="11.75" style="10" customWidth="1"/>
    <col min="15106" max="15106" width="16.625" style="10" customWidth="1"/>
    <col min="15107" max="15107" width="30.125" style="10" customWidth="1"/>
    <col min="15108" max="15108" width="11.375" style="10" customWidth="1"/>
    <col min="15109" max="15109" width="13.375" style="10" customWidth="1"/>
    <col min="15110" max="15110" width="14.625" style="10" customWidth="1"/>
    <col min="15111" max="15360" width="9" style="10"/>
    <col min="15361" max="15361" width="11.75" style="10" customWidth="1"/>
    <col min="15362" max="15362" width="16.625" style="10" customWidth="1"/>
    <col min="15363" max="15363" width="30.125" style="10" customWidth="1"/>
    <col min="15364" max="15364" width="11.375" style="10" customWidth="1"/>
    <col min="15365" max="15365" width="13.375" style="10" customWidth="1"/>
    <col min="15366" max="15366" width="14.625" style="10" customWidth="1"/>
    <col min="15367" max="15616" width="9" style="10"/>
    <col min="15617" max="15617" width="11.75" style="10" customWidth="1"/>
    <col min="15618" max="15618" width="16.625" style="10" customWidth="1"/>
    <col min="15619" max="15619" width="30.125" style="10" customWidth="1"/>
    <col min="15620" max="15620" width="11.375" style="10" customWidth="1"/>
    <col min="15621" max="15621" width="13.375" style="10" customWidth="1"/>
    <col min="15622" max="15622" width="14.625" style="10" customWidth="1"/>
    <col min="15623" max="15872" width="9" style="10"/>
    <col min="15873" max="15873" width="11.75" style="10" customWidth="1"/>
    <col min="15874" max="15874" width="16.625" style="10" customWidth="1"/>
    <col min="15875" max="15875" width="30.125" style="10" customWidth="1"/>
    <col min="15876" max="15876" width="11.375" style="10" customWidth="1"/>
    <col min="15877" max="15877" width="13.375" style="10" customWidth="1"/>
    <col min="15878" max="15878" width="14.625" style="10" customWidth="1"/>
    <col min="15879" max="16128" width="9" style="10"/>
    <col min="16129" max="16129" width="11.75" style="10" customWidth="1"/>
    <col min="16130" max="16130" width="16.625" style="10" customWidth="1"/>
    <col min="16131" max="16131" width="30.125" style="10" customWidth="1"/>
    <col min="16132" max="16132" width="11.375" style="10" customWidth="1"/>
    <col min="16133" max="16133" width="13.375" style="10" customWidth="1"/>
    <col min="16134" max="16134" width="14.625" style="10" customWidth="1"/>
    <col min="16135" max="16384" width="9" style="10"/>
  </cols>
  <sheetData>
    <row r="1" spans="1:7" x14ac:dyDescent="0.55000000000000004">
      <c r="A1" s="224" t="s">
        <v>16</v>
      </c>
      <c r="B1" s="224"/>
      <c r="C1" s="224"/>
      <c r="D1" s="224"/>
      <c r="E1" s="224"/>
      <c r="F1" s="224"/>
    </row>
    <row r="2" spans="1:7" x14ac:dyDescent="0.55000000000000004">
      <c r="A2" s="224" t="s">
        <v>67</v>
      </c>
      <c r="B2" s="224"/>
      <c r="C2" s="224"/>
      <c r="D2" s="224"/>
      <c r="E2" s="224"/>
      <c r="F2" s="224"/>
    </row>
    <row r="3" spans="1:7" ht="24" x14ac:dyDescent="0.55000000000000004">
      <c r="A3" s="224" t="s">
        <v>378</v>
      </c>
      <c r="B3" s="224"/>
      <c r="C3" s="224"/>
      <c r="D3" s="224"/>
      <c r="E3" s="224"/>
      <c r="F3" s="224"/>
      <c r="G3" s="7"/>
    </row>
    <row r="4" spans="1:7" ht="24" thickBot="1" x14ac:dyDescent="0.6"/>
    <row r="5" spans="1:7" ht="23.25" customHeight="1" x14ac:dyDescent="0.55000000000000004">
      <c r="A5" s="226" t="s">
        <v>68</v>
      </c>
      <c r="B5" s="228" t="s">
        <v>69</v>
      </c>
      <c r="C5" s="228" t="s">
        <v>70</v>
      </c>
      <c r="D5" s="230" t="s">
        <v>22</v>
      </c>
      <c r="E5" s="232" t="s">
        <v>71</v>
      </c>
      <c r="F5" s="234" t="s">
        <v>23</v>
      </c>
      <c r="G5" s="60"/>
    </row>
    <row r="6" spans="1:7" ht="24.75" customHeight="1" thickBot="1" x14ac:dyDescent="0.6">
      <c r="A6" s="227"/>
      <c r="B6" s="229"/>
      <c r="C6" s="229"/>
      <c r="D6" s="231"/>
      <c r="E6" s="233"/>
      <c r="F6" s="235"/>
      <c r="G6" s="60"/>
    </row>
    <row r="7" spans="1:7" ht="24" x14ac:dyDescent="0.55000000000000004">
      <c r="A7" s="166"/>
      <c r="B7" s="167"/>
      <c r="C7" s="164"/>
      <c r="D7" s="168"/>
      <c r="E7" s="167"/>
      <c r="F7" s="169"/>
      <c r="G7" s="60"/>
    </row>
    <row r="8" spans="1:7" ht="24" x14ac:dyDescent="0.55000000000000004">
      <c r="A8" s="166"/>
      <c r="B8" s="167"/>
      <c r="C8" s="164"/>
      <c r="D8" s="168"/>
      <c r="E8" s="167"/>
      <c r="F8" s="169"/>
      <c r="G8" s="60"/>
    </row>
    <row r="9" spans="1:7" ht="24" x14ac:dyDescent="0.55000000000000004">
      <c r="A9" s="112"/>
      <c r="B9" s="116"/>
      <c r="C9" s="113"/>
      <c r="D9" s="114"/>
      <c r="E9" s="116"/>
      <c r="F9" s="115"/>
      <c r="G9" s="60"/>
    </row>
    <row r="10" spans="1:7" ht="24" x14ac:dyDescent="0.55000000000000004">
      <c r="A10" s="112"/>
      <c r="B10" s="116"/>
      <c r="C10" s="113"/>
      <c r="D10" s="114"/>
      <c r="E10" s="116"/>
      <c r="F10" s="115"/>
      <c r="G10" s="60"/>
    </row>
    <row r="11" spans="1:7" ht="24" x14ac:dyDescent="0.55000000000000004">
      <c r="A11" s="112"/>
      <c r="B11" s="116"/>
      <c r="C11" s="117"/>
      <c r="D11" s="118"/>
      <c r="E11" s="14"/>
      <c r="F11" s="119"/>
      <c r="G11" s="60"/>
    </row>
    <row r="12" spans="1:7" ht="24" x14ac:dyDescent="0.55000000000000004">
      <c r="A12" s="120"/>
      <c r="B12" s="117"/>
      <c r="C12" s="117"/>
      <c r="D12" s="118"/>
      <c r="E12" s="14"/>
      <c r="F12" s="119"/>
      <c r="G12" s="60"/>
    </row>
    <row r="13" spans="1:7" ht="24" x14ac:dyDescent="0.55000000000000004">
      <c r="A13" s="120"/>
      <c r="B13" s="117"/>
      <c r="C13" s="117"/>
      <c r="D13" s="118"/>
      <c r="E13" s="14"/>
      <c r="F13" s="119"/>
      <c r="G13" s="60"/>
    </row>
    <row r="14" spans="1:7" ht="24" x14ac:dyDescent="0.55000000000000004">
      <c r="A14" s="120"/>
      <c r="B14" s="117"/>
      <c r="C14" s="117"/>
      <c r="D14" s="118"/>
      <c r="E14" s="14"/>
      <c r="F14" s="119"/>
      <c r="G14" s="60"/>
    </row>
    <row r="15" spans="1:7" ht="24" x14ac:dyDescent="0.55000000000000004">
      <c r="A15" s="120"/>
      <c r="B15" s="117"/>
      <c r="C15" s="117"/>
      <c r="D15" s="118"/>
      <c r="E15" s="14"/>
      <c r="F15" s="119"/>
      <c r="G15" s="60"/>
    </row>
    <row r="16" spans="1:7" ht="24" x14ac:dyDescent="0.55000000000000004">
      <c r="A16" s="120"/>
      <c r="B16" s="117"/>
      <c r="C16" s="117"/>
      <c r="D16" s="118"/>
      <c r="E16" s="14"/>
      <c r="F16" s="119"/>
      <c r="G16" s="60"/>
    </row>
    <row r="17" spans="1:7" ht="24" x14ac:dyDescent="0.55000000000000004">
      <c r="A17" s="120"/>
      <c r="B17" s="117"/>
      <c r="C17" s="117"/>
      <c r="D17" s="118"/>
      <c r="E17" s="14"/>
      <c r="F17" s="119"/>
      <c r="G17" s="60"/>
    </row>
    <row r="18" spans="1:7" ht="24" x14ac:dyDescent="0.55000000000000004">
      <c r="A18" s="120"/>
      <c r="B18" s="117"/>
      <c r="C18" s="117"/>
      <c r="D18" s="118"/>
      <c r="E18" s="14"/>
      <c r="F18" s="119"/>
      <c r="G18" s="60"/>
    </row>
    <row r="19" spans="1:7" ht="24" x14ac:dyDescent="0.55000000000000004">
      <c r="A19" s="120"/>
      <c r="B19" s="117"/>
      <c r="C19" s="117"/>
      <c r="D19" s="118"/>
      <c r="E19" s="14"/>
      <c r="F19" s="119"/>
      <c r="G19" s="60"/>
    </row>
    <row r="20" spans="1:7" ht="24" x14ac:dyDescent="0.55000000000000004">
      <c r="A20" s="120"/>
      <c r="B20" s="117"/>
      <c r="C20" s="117"/>
      <c r="D20" s="118"/>
      <c r="E20" s="14"/>
      <c r="F20" s="119"/>
      <c r="G20" s="60"/>
    </row>
    <row r="21" spans="1:7" ht="24" x14ac:dyDescent="0.55000000000000004">
      <c r="A21" s="120"/>
      <c r="B21" s="117"/>
      <c r="C21" s="117"/>
      <c r="D21" s="118"/>
      <c r="E21" s="121"/>
      <c r="F21" s="119"/>
      <c r="G21" s="60"/>
    </row>
    <row r="22" spans="1:7" ht="24.75" thickBot="1" x14ac:dyDescent="0.6">
      <c r="A22" s="122"/>
      <c r="B22" s="123"/>
      <c r="C22" s="123"/>
      <c r="D22" s="124"/>
      <c r="E22" s="125"/>
      <c r="F22" s="126"/>
      <c r="G22" s="60"/>
    </row>
    <row r="23" spans="1:7" ht="24.75" thickBot="1" x14ac:dyDescent="0.6">
      <c r="A23" s="236"/>
      <c r="B23" s="237"/>
      <c r="C23" s="238"/>
      <c r="D23" s="17"/>
      <c r="E23" s="18"/>
      <c r="F23" s="19"/>
      <c r="G23" s="60"/>
    </row>
    <row r="24" spans="1:7" x14ac:dyDescent="0.55000000000000004">
      <c r="A24" s="60"/>
      <c r="B24" s="60"/>
      <c r="C24" s="60"/>
      <c r="D24" s="12"/>
      <c r="E24" s="60"/>
      <c r="F24" s="60"/>
      <c r="G24" s="60"/>
    </row>
    <row r="25" spans="1:7" ht="24" x14ac:dyDescent="0.55000000000000004">
      <c r="A25" s="60"/>
      <c r="B25" s="60"/>
      <c r="C25" s="39"/>
      <c r="D25" s="44" t="s">
        <v>50</v>
      </c>
      <c r="E25" s="7"/>
      <c r="F25" s="6"/>
      <c r="G25" s="7"/>
    </row>
    <row r="26" spans="1:7" x14ac:dyDescent="0.55000000000000004">
      <c r="A26" s="60"/>
      <c r="B26" s="60"/>
      <c r="C26" s="39"/>
      <c r="D26" s="223" t="s">
        <v>113</v>
      </c>
      <c r="E26" s="223"/>
      <c r="F26" s="223"/>
      <c r="G26" s="128"/>
    </row>
    <row r="27" spans="1:7" x14ac:dyDescent="0.55000000000000004">
      <c r="A27" s="60"/>
      <c r="B27" s="60"/>
      <c r="C27" s="60"/>
      <c r="D27" s="223" t="s">
        <v>115</v>
      </c>
      <c r="E27" s="223"/>
      <c r="F27" s="223"/>
      <c r="G27" s="128"/>
    </row>
    <row r="28" spans="1:7" x14ac:dyDescent="0.55000000000000004">
      <c r="A28" s="60"/>
      <c r="B28" s="60"/>
      <c r="C28" s="39"/>
      <c r="D28" s="127"/>
      <c r="E28" s="127"/>
      <c r="F28" s="127"/>
      <c r="G28" s="127"/>
    </row>
    <row r="29" spans="1:7" x14ac:dyDescent="0.55000000000000004">
      <c r="A29" s="60"/>
      <c r="B29" s="60"/>
      <c r="C29" s="39"/>
      <c r="D29" s="223" t="s">
        <v>110</v>
      </c>
      <c r="E29" s="223"/>
      <c r="F29" s="223"/>
      <c r="G29" s="127"/>
    </row>
    <row r="30" spans="1:7" ht="24" x14ac:dyDescent="0.55000000000000004">
      <c r="A30" s="60"/>
      <c r="B30" s="60"/>
      <c r="C30" s="60"/>
      <c r="D30" s="209" t="s">
        <v>111</v>
      </c>
      <c r="E30" s="209"/>
      <c r="F30" s="209"/>
      <c r="G30" s="7"/>
    </row>
    <row r="31" spans="1:7" x14ac:dyDescent="0.55000000000000004">
      <c r="A31" s="60"/>
      <c r="B31" s="60"/>
      <c r="C31" s="60"/>
      <c r="D31" s="224"/>
      <c r="E31" s="224"/>
      <c r="F31" s="224"/>
      <c r="G31" s="60"/>
    </row>
    <row r="32" spans="1:7" x14ac:dyDescent="0.55000000000000004">
      <c r="A32" s="60"/>
      <c r="B32" s="60"/>
      <c r="C32" s="60"/>
      <c r="D32" s="223"/>
      <c r="E32" s="223"/>
      <c r="F32" s="223"/>
      <c r="G32" s="60"/>
    </row>
    <row r="33" spans="1:7" ht="24" x14ac:dyDescent="0.55000000000000004">
      <c r="A33" s="60"/>
      <c r="B33" s="60"/>
      <c r="C33" s="60"/>
      <c r="D33" s="225" t="s">
        <v>377</v>
      </c>
      <c r="E33" s="225"/>
      <c r="F33" s="225"/>
      <c r="G33" s="185"/>
    </row>
    <row r="34" spans="1:7" ht="24" x14ac:dyDescent="0.55000000000000004">
      <c r="A34" s="60"/>
      <c r="B34" s="60"/>
      <c r="C34" s="60"/>
      <c r="D34" s="225" t="s">
        <v>2</v>
      </c>
      <c r="E34" s="225"/>
      <c r="F34" s="225"/>
      <c r="G34" s="185"/>
    </row>
  </sheetData>
  <mergeCells count="18">
    <mergeCell ref="A23:C23"/>
    <mergeCell ref="D29:F29"/>
    <mergeCell ref="D32:F32"/>
    <mergeCell ref="D26:F26"/>
    <mergeCell ref="A1:F1"/>
    <mergeCell ref="A2:F2"/>
    <mergeCell ref="A3:F3"/>
    <mergeCell ref="A5:A6"/>
    <mergeCell ref="B5:B6"/>
    <mergeCell ref="C5:C6"/>
    <mergeCell ref="D5:D6"/>
    <mergeCell ref="E5:E6"/>
    <mergeCell ref="F5:F6"/>
    <mergeCell ref="D27:F27"/>
    <mergeCell ref="D30:F30"/>
    <mergeCell ref="D31:F31"/>
    <mergeCell ref="D33:F33"/>
    <mergeCell ref="D34:F34"/>
  </mergeCells>
  <pageMargins left="0.31496062992125984" right="0.31496062992125984" top="0.74803149606299213" bottom="0.74803149606299213" header="0.31496062992125984" footer="0.31496062992125984"/>
  <pageSetup paperSize="9" scale="90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00B0F0"/>
  </sheetPr>
  <dimension ref="A1:F65"/>
  <sheetViews>
    <sheetView workbookViewId="0">
      <selection activeCell="A4" sqref="A4"/>
    </sheetView>
  </sheetViews>
  <sheetFormatPr defaultRowHeight="14.25" x14ac:dyDescent="0.2"/>
  <cols>
    <col min="1" max="1" width="14" customWidth="1"/>
    <col min="2" max="2" width="17.25" customWidth="1"/>
    <col min="3" max="3" width="46.25" customWidth="1"/>
    <col min="4" max="4" width="16" customWidth="1"/>
    <col min="5" max="5" width="9.75" bestFit="1" customWidth="1"/>
    <col min="257" max="257" width="14" customWidth="1"/>
    <col min="258" max="258" width="17.25" customWidth="1"/>
    <col min="259" max="259" width="46.25" customWidth="1"/>
    <col min="260" max="260" width="16" customWidth="1"/>
    <col min="261" max="261" width="9.75" bestFit="1" customWidth="1"/>
    <col min="513" max="513" width="14" customWidth="1"/>
    <col min="514" max="514" width="17.25" customWidth="1"/>
    <col min="515" max="515" width="46.25" customWidth="1"/>
    <col min="516" max="516" width="16" customWidth="1"/>
    <col min="517" max="517" width="9.75" bestFit="1" customWidth="1"/>
    <col min="769" max="769" width="14" customWidth="1"/>
    <col min="770" max="770" width="17.25" customWidth="1"/>
    <col min="771" max="771" width="46.25" customWidth="1"/>
    <col min="772" max="772" width="16" customWidth="1"/>
    <col min="773" max="773" width="9.75" bestFit="1" customWidth="1"/>
    <col min="1025" max="1025" width="14" customWidth="1"/>
    <col min="1026" max="1026" width="17.25" customWidth="1"/>
    <col min="1027" max="1027" width="46.25" customWidth="1"/>
    <col min="1028" max="1028" width="16" customWidth="1"/>
    <col min="1029" max="1029" width="9.75" bestFit="1" customWidth="1"/>
    <col min="1281" max="1281" width="14" customWidth="1"/>
    <col min="1282" max="1282" width="17.25" customWidth="1"/>
    <col min="1283" max="1283" width="46.25" customWidth="1"/>
    <col min="1284" max="1284" width="16" customWidth="1"/>
    <col min="1285" max="1285" width="9.75" bestFit="1" customWidth="1"/>
    <col min="1537" max="1537" width="14" customWidth="1"/>
    <col min="1538" max="1538" width="17.25" customWidth="1"/>
    <col min="1539" max="1539" width="46.25" customWidth="1"/>
    <col min="1540" max="1540" width="16" customWidth="1"/>
    <col min="1541" max="1541" width="9.75" bestFit="1" customWidth="1"/>
    <col min="1793" max="1793" width="14" customWidth="1"/>
    <col min="1794" max="1794" width="17.25" customWidth="1"/>
    <col min="1795" max="1795" width="46.25" customWidth="1"/>
    <col min="1796" max="1796" width="16" customWidth="1"/>
    <col min="1797" max="1797" width="9.75" bestFit="1" customWidth="1"/>
    <col min="2049" max="2049" width="14" customWidth="1"/>
    <col min="2050" max="2050" width="17.25" customWidth="1"/>
    <col min="2051" max="2051" width="46.25" customWidth="1"/>
    <col min="2052" max="2052" width="16" customWidth="1"/>
    <col min="2053" max="2053" width="9.75" bestFit="1" customWidth="1"/>
    <col min="2305" max="2305" width="14" customWidth="1"/>
    <col min="2306" max="2306" width="17.25" customWidth="1"/>
    <col min="2307" max="2307" width="46.25" customWidth="1"/>
    <col min="2308" max="2308" width="16" customWidth="1"/>
    <col min="2309" max="2309" width="9.75" bestFit="1" customWidth="1"/>
    <col min="2561" max="2561" width="14" customWidth="1"/>
    <col min="2562" max="2562" width="17.25" customWidth="1"/>
    <col min="2563" max="2563" width="46.25" customWidth="1"/>
    <col min="2564" max="2564" width="16" customWidth="1"/>
    <col min="2565" max="2565" width="9.75" bestFit="1" customWidth="1"/>
    <col min="2817" max="2817" width="14" customWidth="1"/>
    <col min="2818" max="2818" width="17.25" customWidth="1"/>
    <col min="2819" max="2819" width="46.25" customWidth="1"/>
    <col min="2820" max="2820" width="16" customWidth="1"/>
    <col min="2821" max="2821" width="9.75" bestFit="1" customWidth="1"/>
    <col min="3073" max="3073" width="14" customWidth="1"/>
    <col min="3074" max="3074" width="17.25" customWidth="1"/>
    <col min="3075" max="3075" width="46.25" customWidth="1"/>
    <col min="3076" max="3076" width="16" customWidth="1"/>
    <col min="3077" max="3077" width="9.75" bestFit="1" customWidth="1"/>
    <col min="3329" max="3329" width="14" customWidth="1"/>
    <col min="3330" max="3330" width="17.25" customWidth="1"/>
    <col min="3331" max="3331" width="46.25" customWidth="1"/>
    <col min="3332" max="3332" width="16" customWidth="1"/>
    <col min="3333" max="3333" width="9.75" bestFit="1" customWidth="1"/>
    <col min="3585" max="3585" width="14" customWidth="1"/>
    <col min="3586" max="3586" width="17.25" customWidth="1"/>
    <col min="3587" max="3587" width="46.25" customWidth="1"/>
    <col min="3588" max="3588" width="16" customWidth="1"/>
    <col min="3589" max="3589" width="9.75" bestFit="1" customWidth="1"/>
    <col min="3841" max="3841" width="14" customWidth="1"/>
    <col min="3842" max="3842" width="17.25" customWidth="1"/>
    <col min="3843" max="3843" width="46.25" customWidth="1"/>
    <col min="3844" max="3844" width="16" customWidth="1"/>
    <col min="3845" max="3845" width="9.75" bestFit="1" customWidth="1"/>
    <col min="4097" max="4097" width="14" customWidth="1"/>
    <col min="4098" max="4098" width="17.25" customWidth="1"/>
    <col min="4099" max="4099" width="46.25" customWidth="1"/>
    <col min="4100" max="4100" width="16" customWidth="1"/>
    <col min="4101" max="4101" width="9.75" bestFit="1" customWidth="1"/>
    <col min="4353" max="4353" width="14" customWidth="1"/>
    <col min="4354" max="4354" width="17.25" customWidth="1"/>
    <col min="4355" max="4355" width="46.25" customWidth="1"/>
    <col min="4356" max="4356" width="16" customWidth="1"/>
    <col min="4357" max="4357" width="9.75" bestFit="1" customWidth="1"/>
    <col min="4609" max="4609" width="14" customWidth="1"/>
    <col min="4610" max="4610" width="17.25" customWidth="1"/>
    <col min="4611" max="4611" width="46.25" customWidth="1"/>
    <col min="4612" max="4612" width="16" customWidth="1"/>
    <col min="4613" max="4613" width="9.75" bestFit="1" customWidth="1"/>
    <col min="4865" max="4865" width="14" customWidth="1"/>
    <col min="4866" max="4866" width="17.25" customWidth="1"/>
    <col min="4867" max="4867" width="46.25" customWidth="1"/>
    <col min="4868" max="4868" width="16" customWidth="1"/>
    <col min="4869" max="4869" width="9.75" bestFit="1" customWidth="1"/>
    <col min="5121" max="5121" width="14" customWidth="1"/>
    <col min="5122" max="5122" width="17.25" customWidth="1"/>
    <col min="5123" max="5123" width="46.25" customWidth="1"/>
    <col min="5124" max="5124" width="16" customWidth="1"/>
    <col min="5125" max="5125" width="9.75" bestFit="1" customWidth="1"/>
    <col min="5377" max="5377" width="14" customWidth="1"/>
    <col min="5378" max="5378" width="17.25" customWidth="1"/>
    <col min="5379" max="5379" width="46.25" customWidth="1"/>
    <col min="5380" max="5380" width="16" customWidth="1"/>
    <col min="5381" max="5381" width="9.75" bestFit="1" customWidth="1"/>
    <col min="5633" max="5633" width="14" customWidth="1"/>
    <col min="5634" max="5634" width="17.25" customWidth="1"/>
    <col min="5635" max="5635" width="46.25" customWidth="1"/>
    <col min="5636" max="5636" width="16" customWidth="1"/>
    <col min="5637" max="5637" width="9.75" bestFit="1" customWidth="1"/>
    <col min="5889" max="5889" width="14" customWidth="1"/>
    <col min="5890" max="5890" width="17.25" customWidth="1"/>
    <col min="5891" max="5891" width="46.25" customWidth="1"/>
    <col min="5892" max="5892" width="16" customWidth="1"/>
    <col min="5893" max="5893" width="9.75" bestFit="1" customWidth="1"/>
    <col min="6145" max="6145" width="14" customWidth="1"/>
    <col min="6146" max="6146" width="17.25" customWidth="1"/>
    <col min="6147" max="6147" width="46.25" customWidth="1"/>
    <col min="6148" max="6148" width="16" customWidth="1"/>
    <col min="6149" max="6149" width="9.75" bestFit="1" customWidth="1"/>
    <col min="6401" max="6401" width="14" customWidth="1"/>
    <col min="6402" max="6402" width="17.25" customWidth="1"/>
    <col min="6403" max="6403" width="46.25" customWidth="1"/>
    <col min="6404" max="6404" width="16" customWidth="1"/>
    <col min="6405" max="6405" width="9.75" bestFit="1" customWidth="1"/>
    <col min="6657" max="6657" width="14" customWidth="1"/>
    <col min="6658" max="6658" width="17.25" customWidth="1"/>
    <col min="6659" max="6659" width="46.25" customWidth="1"/>
    <col min="6660" max="6660" width="16" customWidth="1"/>
    <col min="6661" max="6661" width="9.75" bestFit="1" customWidth="1"/>
    <col min="6913" max="6913" width="14" customWidth="1"/>
    <col min="6914" max="6914" width="17.25" customWidth="1"/>
    <col min="6915" max="6915" width="46.25" customWidth="1"/>
    <col min="6916" max="6916" width="16" customWidth="1"/>
    <col min="6917" max="6917" width="9.75" bestFit="1" customWidth="1"/>
    <col min="7169" max="7169" width="14" customWidth="1"/>
    <col min="7170" max="7170" width="17.25" customWidth="1"/>
    <col min="7171" max="7171" width="46.25" customWidth="1"/>
    <col min="7172" max="7172" width="16" customWidth="1"/>
    <col min="7173" max="7173" width="9.75" bestFit="1" customWidth="1"/>
    <col min="7425" max="7425" width="14" customWidth="1"/>
    <col min="7426" max="7426" width="17.25" customWidth="1"/>
    <col min="7427" max="7427" width="46.25" customWidth="1"/>
    <col min="7428" max="7428" width="16" customWidth="1"/>
    <col min="7429" max="7429" width="9.75" bestFit="1" customWidth="1"/>
    <col min="7681" max="7681" width="14" customWidth="1"/>
    <col min="7682" max="7682" width="17.25" customWidth="1"/>
    <col min="7683" max="7683" width="46.25" customWidth="1"/>
    <col min="7684" max="7684" width="16" customWidth="1"/>
    <col min="7685" max="7685" width="9.75" bestFit="1" customWidth="1"/>
    <col min="7937" max="7937" width="14" customWidth="1"/>
    <col min="7938" max="7938" width="17.25" customWidth="1"/>
    <col min="7939" max="7939" width="46.25" customWidth="1"/>
    <col min="7940" max="7940" width="16" customWidth="1"/>
    <col min="7941" max="7941" width="9.75" bestFit="1" customWidth="1"/>
    <col min="8193" max="8193" width="14" customWidth="1"/>
    <col min="8194" max="8194" width="17.25" customWidth="1"/>
    <col min="8195" max="8195" width="46.25" customWidth="1"/>
    <col min="8196" max="8196" width="16" customWidth="1"/>
    <col min="8197" max="8197" width="9.75" bestFit="1" customWidth="1"/>
    <col min="8449" max="8449" width="14" customWidth="1"/>
    <col min="8450" max="8450" width="17.25" customWidth="1"/>
    <col min="8451" max="8451" width="46.25" customWidth="1"/>
    <col min="8452" max="8452" width="16" customWidth="1"/>
    <col min="8453" max="8453" width="9.75" bestFit="1" customWidth="1"/>
    <col min="8705" max="8705" width="14" customWidth="1"/>
    <col min="8706" max="8706" width="17.25" customWidth="1"/>
    <col min="8707" max="8707" width="46.25" customWidth="1"/>
    <col min="8708" max="8708" width="16" customWidth="1"/>
    <col min="8709" max="8709" width="9.75" bestFit="1" customWidth="1"/>
    <col min="8961" max="8961" width="14" customWidth="1"/>
    <col min="8962" max="8962" width="17.25" customWidth="1"/>
    <col min="8963" max="8963" width="46.25" customWidth="1"/>
    <col min="8964" max="8964" width="16" customWidth="1"/>
    <col min="8965" max="8965" width="9.75" bestFit="1" customWidth="1"/>
    <col min="9217" max="9217" width="14" customWidth="1"/>
    <col min="9218" max="9218" width="17.25" customWidth="1"/>
    <col min="9219" max="9219" width="46.25" customWidth="1"/>
    <col min="9220" max="9220" width="16" customWidth="1"/>
    <col min="9221" max="9221" width="9.75" bestFit="1" customWidth="1"/>
    <col min="9473" max="9473" width="14" customWidth="1"/>
    <col min="9474" max="9474" width="17.25" customWidth="1"/>
    <col min="9475" max="9475" width="46.25" customWidth="1"/>
    <col min="9476" max="9476" width="16" customWidth="1"/>
    <col min="9477" max="9477" width="9.75" bestFit="1" customWidth="1"/>
    <col min="9729" max="9729" width="14" customWidth="1"/>
    <col min="9730" max="9730" width="17.25" customWidth="1"/>
    <col min="9731" max="9731" width="46.25" customWidth="1"/>
    <col min="9732" max="9732" width="16" customWidth="1"/>
    <col min="9733" max="9733" width="9.75" bestFit="1" customWidth="1"/>
    <col min="9985" max="9985" width="14" customWidth="1"/>
    <col min="9986" max="9986" width="17.25" customWidth="1"/>
    <col min="9987" max="9987" width="46.25" customWidth="1"/>
    <col min="9988" max="9988" width="16" customWidth="1"/>
    <col min="9989" max="9989" width="9.75" bestFit="1" customWidth="1"/>
    <col min="10241" max="10241" width="14" customWidth="1"/>
    <col min="10242" max="10242" width="17.25" customWidth="1"/>
    <col min="10243" max="10243" width="46.25" customWidth="1"/>
    <col min="10244" max="10244" width="16" customWidth="1"/>
    <col min="10245" max="10245" width="9.75" bestFit="1" customWidth="1"/>
    <col min="10497" max="10497" width="14" customWidth="1"/>
    <col min="10498" max="10498" width="17.25" customWidth="1"/>
    <col min="10499" max="10499" width="46.25" customWidth="1"/>
    <col min="10500" max="10500" width="16" customWidth="1"/>
    <col min="10501" max="10501" width="9.75" bestFit="1" customWidth="1"/>
    <col min="10753" max="10753" width="14" customWidth="1"/>
    <col min="10754" max="10754" width="17.25" customWidth="1"/>
    <col min="10755" max="10755" width="46.25" customWidth="1"/>
    <col min="10756" max="10756" width="16" customWidth="1"/>
    <col min="10757" max="10757" width="9.75" bestFit="1" customWidth="1"/>
    <col min="11009" max="11009" width="14" customWidth="1"/>
    <col min="11010" max="11010" width="17.25" customWidth="1"/>
    <col min="11011" max="11011" width="46.25" customWidth="1"/>
    <col min="11012" max="11012" width="16" customWidth="1"/>
    <col min="11013" max="11013" width="9.75" bestFit="1" customWidth="1"/>
    <col min="11265" max="11265" width="14" customWidth="1"/>
    <col min="11266" max="11266" width="17.25" customWidth="1"/>
    <col min="11267" max="11267" width="46.25" customWidth="1"/>
    <col min="11268" max="11268" width="16" customWidth="1"/>
    <col min="11269" max="11269" width="9.75" bestFit="1" customWidth="1"/>
    <col min="11521" max="11521" width="14" customWidth="1"/>
    <col min="11522" max="11522" width="17.25" customWidth="1"/>
    <col min="11523" max="11523" width="46.25" customWidth="1"/>
    <col min="11524" max="11524" width="16" customWidth="1"/>
    <col min="11525" max="11525" width="9.75" bestFit="1" customWidth="1"/>
    <col min="11777" max="11777" width="14" customWidth="1"/>
    <col min="11778" max="11778" width="17.25" customWidth="1"/>
    <col min="11779" max="11779" width="46.25" customWidth="1"/>
    <col min="11780" max="11780" width="16" customWidth="1"/>
    <col min="11781" max="11781" width="9.75" bestFit="1" customWidth="1"/>
    <col min="12033" max="12033" width="14" customWidth="1"/>
    <col min="12034" max="12034" width="17.25" customWidth="1"/>
    <col min="12035" max="12035" width="46.25" customWidth="1"/>
    <col min="12036" max="12036" width="16" customWidth="1"/>
    <col min="12037" max="12037" width="9.75" bestFit="1" customWidth="1"/>
    <col min="12289" max="12289" width="14" customWidth="1"/>
    <col min="12290" max="12290" width="17.25" customWidth="1"/>
    <col min="12291" max="12291" width="46.25" customWidth="1"/>
    <col min="12292" max="12292" width="16" customWidth="1"/>
    <col min="12293" max="12293" width="9.75" bestFit="1" customWidth="1"/>
    <col min="12545" max="12545" width="14" customWidth="1"/>
    <col min="12546" max="12546" width="17.25" customWidth="1"/>
    <col min="12547" max="12547" width="46.25" customWidth="1"/>
    <col min="12548" max="12548" width="16" customWidth="1"/>
    <col min="12549" max="12549" width="9.75" bestFit="1" customWidth="1"/>
    <col min="12801" max="12801" width="14" customWidth="1"/>
    <col min="12802" max="12802" width="17.25" customWidth="1"/>
    <col min="12803" max="12803" width="46.25" customWidth="1"/>
    <col min="12804" max="12804" width="16" customWidth="1"/>
    <col min="12805" max="12805" width="9.75" bestFit="1" customWidth="1"/>
    <col min="13057" max="13057" width="14" customWidth="1"/>
    <col min="13058" max="13058" width="17.25" customWidth="1"/>
    <col min="13059" max="13059" width="46.25" customWidth="1"/>
    <col min="13060" max="13060" width="16" customWidth="1"/>
    <col min="13061" max="13061" width="9.75" bestFit="1" customWidth="1"/>
    <col min="13313" max="13313" width="14" customWidth="1"/>
    <col min="13314" max="13314" width="17.25" customWidth="1"/>
    <col min="13315" max="13315" width="46.25" customWidth="1"/>
    <col min="13316" max="13316" width="16" customWidth="1"/>
    <col min="13317" max="13317" width="9.75" bestFit="1" customWidth="1"/>
    <col min="13569" max="13569" width="14" customWidth="1"/>
    <col min="13570" max="13570" width="17.25" customWidth="1"/>
    <col min="13571" max="13571" width="46.25" customWidth="1"/>
    <col min="13572" max="13572" width="16" customWidth="1"/>
    <col min="13573" max="13573" width="9.75" bestFit="1" customWidth="1"/>
    <col min="13825" max="13825" width="14" customWidth="1"/>
    <col min="13826" max="13826" width="17.25" customWidth="1"/>
    <col min="13827" max="13827" width="46.25" customWidth="1"/>
    <col min="13828" max="13828" width="16" customWidth="1"/>
    <col min="13829" max="13829" width="9.75" bestFit="1" customWidth="1"/>
    <col min="14081" max="14081" width="14" customWidth="1"/>
    <col min="14082" max="14082" width="17.25" customWidth="1"/>
    <col min="14083" max="14083" width="46.25" customWidth="1"/>
    <col min="14084" max="14084" width="16" customWidth="1"/>
    <col min="14085" max="14085" width="9.75" bestFit="1" customWidth="1"/>
    <col min="14337" max="14337" width="14" customWidth="1"/>
    <col min="14338" max="14338" width="17.25" customWidth="1"/>
    <col min="14339" max="14339" width="46.25" customWidth="1"/>
    <col min="14340" max="14340" width="16" customWidth="1"/>
    <col min="14341" max="14341" width="9.75" bestFit="1" customWidth="1"/>
    <col min="14593" max="14593" width="14" customWidth="1"/>
    <col min="14594" max="14594" width="17.25" customWidth="1"/>
    <col min="14595" max="14595" width="46.25" customWidth="1"/>
    <col min="14596" max="14596" width="16" customWidth="1"/>
    <col min="14597" max="14597" width="9.75" bestFit="1" customWidth="1"/>
    <col min="14849" max="14849" width="14" customWidth="1"/>
    <col min="14850" max="14850" width="17.25" customWidth="1"/>
    <col min="14851" max="14851" width="46.25" customWidth="1"/>
    <col min="14852" max="14852" width="16" customWidth="1"/>
    <col min="14853" max="14853" width="9.75" bestFit="1" customWidth="1"/>
    <col min="15105" max="15105" width="14" customWidth="1"/>
    <col min="15106" max="15106" width="17.25" customWidth="1"/>
    <col min="15107" max="15107" width="46.25" customWidth="1"/>
    <col min="15108" max="15108" width="16" customWidth="1"/>
    <col min="15109" max="15109" width="9.75" bestFit="1" customWidth="1"/>
    <col min="15361" max="15361" width="14" customWidth="1"/>
    <col min="15362" max="15362" width="17.25" customWidth="1"/>
    <col min="15363" max="15363" width="46.25" customWidth="1"/>
    <col min="15364" max="15364" width="16" customWidth="1"/>
    <col min="15365" max="15365" width="9.75" bestFit="1" customWidth="1"/>
    <col min="15617" max="15617" width="14" customWidth="1"/>
    <col min="15618" max="15618" width="17.25" customWidth="1"/>
    <col min="15619" max="15619" width="46.25" customWidth="1"/>
    <col min="15620" max="15620" width="16" customWidth="1"/>
    <col min="15621" max="15621" width="9.75" bestFit="1" customWidth="1"/>
    <col min="15873" max="15873" width="14" customWidth="1"/>
    <col min="15874" max="15874" width="17.25" customWidth="1"/>
    <col min="15875" max="15875" width="46.25" customWidth="1"/>
    <col min="15876" max="15876" width="16" customWidth="1"/>
    <col min="15877" max="15877" width="9.75" bestFit="1" customWidth="1"/>
    <col min="16129" max="16129" width="14" customWidth="1"/>
    <col min="16130" max="16130" width="17.25" customWidth="1"/>
    <col min="16131" max="16131" width="46.25" customWidth="1"/>
    <col min="16132" max="16132" width="16" customWidth="1"/>
    <col min="16133" max="16133" width="9.75" bestFit="1" customWidth="1"/>
  </cols>
  <sheetData>
    <row r="1" spans="1:6" s="10" customFormat="1" ht="21.95" customHeight="1" x14ac:dyDescent="0.55000000000000004">
      <c r="A1" s="224" t="s">
        <v>16</v>
      </c>
      <c r="B1" s="224"/>
      <c r="C1" s="224"/>
      <c r="D1" s="224"/>
    </row>
    <row r="2" spans="1:6" s="10" customFormat="1" ht="21.95" customHeight="1" x14ac:dyDescent="0.55000000000000004">
      <c r="A2" s="224" t="s">
        <v>72</v>
      </c>
      <c r="B2" s="224"/>
      <c r="C2" s="224"/>
      <c r="D2" s="224"/>
    </row>
    <row r="3" spans="1:6" s="10" customFormat="1" ht="21.95" customHeight="1" x14ac:dyDescent="0.55000000000000004">
      <c r="A3" s="224" t="s">
        <v>378</v>
      </c>
      <c r="B3" s="224"/>
      <c r="C3" s="224"/>
      <c r="D3" s="224"/>
      <c r="E3" s="60"/>
      <c r="F3" s="60"/>
    </row>
    <row r="4" spans="1:6" s="10" customFormat="1" ht="23.25" x14ac:dyDescent="0.55000000000000004">
      <c r="A4" s="39"/>
      <c r="B4" s="39"/>
      <c r="C4" s="39"/>
      <c r="D4" s="39"/>
    </row>
    <row r="5" spans="1:6" s="10" customFormat="1" ht="23.25" x14ac:dyDescent="0.55000000000000004">
      <c r="A5" s="239" t="s">
        <v>25</v>
      </c>
      <c r="B5" s="241" t="s">
        <v>73</v>
      </c>
      <c r="C5" s="243" t="s">
        <v>24</v>
      </c>
      <c r="D5" s="245" t="s">
        <v>22</v>
      </c>
    </row>
    <row r="6" spans="1:6" s="10" customFormat="1" ht="23.25" x14ac:dyDescent="0.55000000000000004">
      <c r="A6" s="240"/>
      <c r="B6" s="242"/>
      <c r="C6" s="244"/>
      <c r="D6" s="246"/>
    </row>
    <row r="7" spans="1:6" ht="23.25" x14ac:dyDescent="0.55000000000000004">
      <c r="A7" s="20"/>
      <c r="B7" s="52"/>
      <c r="C7" s="129" t="s">
        <v>89</v>
      </c>
      <c r="D7" s="32"/>
    </row>
    <row r="8" spans="1:6" ht="23.25" x14ac:dyDescent="0.55000000000000004">
      <c r="A8" s="20"/>
      <c r="B8" s="20"/>
      <c r="C8" s="15"/>
      <c r="D8" s="32"/>
    </row>
    <row r="9" spans="1:6" ht="23.25" x14ac:dyDescent="0.55000000000000004">
      <c r="A9" s="20"/>
      <c r="B9" s="20"/>
      <c r="C9" s="15"/>
      <c r="D9" s="32"/>
    </row>
    <row r="10" spans="1:6" ht="23.25" x14ac:dyDescent="0.55000000000000004">
      <c r="A10" s="20"/>
      <c r="B10" s="20"/>
      <c r="C10" s="15"/>
      <c r="D10" s="32"/>
    </row>
    <row r="11" spans="1:6" ht="23.25" x14ac:dyDescent="0.55000000000000004">
      <c r="A11" s="20"/>
      <c r="B11" s="20"/>
      <c r="C11" s="15"/>
      <c r="D11" s="32"/>
    </row>
    <row r="12" spans="1:6" ht="23.25" x14ac:dyDescent="0.55000000000000004">
      <c r="A12" s="20"/>
      <c r="B12" s="20"/>
      <c r="C12" s="15"/>
      <c r="D12" s="32"/>
    </row>
    <row r="13" spans="1:6" ht="23.25" x14ac:dyDescent="0.55000000000000004">
      <c r="A13" s="20"/>
      <c r="B13" s="20"/>
      <c r="C13" s="15"/>
      <c r="D13" s="32"/>
    </row>
    <row r="14" spans="1:6" ht="23.25" x14ac:dyDescent="0.55000000000000004">
      <c r="A14" s="20"/>
      <c r="B14" s="20"/>
      <c r="C14" s="15"/>
      <c r="D14" s="32"/>
    </row>
    <row r="15" spans="1:6" ht="23.25" x14ac:dyDescent="0.55000000000000004">
      <c r="A15" s="20"/>
      <c r="B15" s="20"/>
      <c r="C15" s="15"/>
      <c r="D15" s="32"/>
    </row>
    <row r="16" spans="1:6" ht="23.25" x14ac:dyDescent="0.55000000000000004">
      <c r="A16" s="20"/>
      <c r="B16" s="20"/>
      <c r="C16" s="15"/>
      <c r="D16" s="32"/>
    </row>
    <row r="17" spans="1:6" ht="23.25" x14ac:dyDescent="0.55000000000000004">
      <c r="A17" s="20"/>
      <c r="B17" s="20"/>
      <c r="C17" s="15"/>
      <c r="D17" s="32"/>
    </row>
    <row r="18" spans="1:6" ht="23.25" x14ac:dyDescent="0.55000000000000004">
      <c r="A18" s="20"/>
      <c r="B18" s="20"/>
      <c r="C18" s="15"/>
      <c r="D18" s="32"/>
    </row>
    <row r="19" spans="1:6" ht="23.25" x14ac:dyDescent="0.55000000000000004">
      <c r="A19" s="20"/>
      <c r="B19" s="20"/>
      <c r="C19" s="15"/>
      <c r="D19" s="32"/>
    </row>
    <row r="20" spans="1:6" ht="23.25" x14ac:dyDescent="0.55000000000000004">
      <c r="A20" s="247" t="s">
        <v>74</v>
      </c>
      <c r="B20" s="248"/>
      <c r="C20" s="249"/>
      <c r="D20" s="16">
        <f>SUM(D7:D19)</f>
        <v>0</v>
      </c>
    </row>
    <row r="21" spans="1:6" ht="23.25" x14ac:dyDescent="0.55000000000000004">
      <c r="A21" s="9"/>
      <c r="B21" s="9"/>
      <c r="C21" s="39"/>
      <c r="D21" s="31"/>
    </row>
    <row r="22" spans="1:6" ht="24" x14ac:dyDescent="0.55000000000000004">
      <c r="A22" s="21"/>
      <c r="B22" s="10"/>
      <c r="C22" s="89" t="s">
        <v>50</v>
      </c>
      <c r="D22" s="88"/>
      <c r="E22" s="90"/>
      <c r="F22" s="88"/>
    </row>
    <row r="23" spans="1:6" ht="23.25" x14ac:dyDescent="0.55000000000000004">
      <c r="A23" s="21"/>
      <c r="B23" s="10"/>
      <c r="C23" s="208" t="s">
        <v>113</v>
      </c>
      <c r="D23" s="208"/>
      <c r="E23" s="208"/>
      <c r="F23" s="208"/>
    </row>
    <row r="24" spans="1:6" ht="23.25" x14ac:dyDescent="0.55000000000000004">
      <c r="A24" s="21"/>
      <c r="B24" s="10"/>
      <c r="C24" s="208" t="s">
        <v>114</v>
      </c>
      <c r="D24" s="208"/>
      <c r="E24" s="208"/>
      <c r="F24" s="208"/>
    </row>
    <row r="25" spans="1:6" ht="23.25" x14ac:dyDescent="0.55000000000000004">
      <c r="A25" s="21"/>
      <c r="B25" s="10"/>
      <c r="C25" s="91"/>
      <c r="D25" s="91"/>
      <c r="E25" s="91"/>
      <c r="F25" s="91"/>
    </row>
    <row r="26" spans="1:6" ht="23.25" x14ac:dyDescent="0.55000000000000004">
      <c r="A26" s="21"/>
      <c r="B26" s="10"/>
      <c r="C26" s="91"/>
      <c r="D26" s="91"/>
      <c r="E26" s="91"/>
      <c r="F26" s="91"/>
    </row>
    <row r="27" spans="1:6" ht="24" x14ac:dyDescent="0.55000000000000004">
      <c r="A27" s="21"/>
      <c r="B27" s="10"/>
      <c r="C27" s="250" t="s">
        <v>110</v>
      </c>
      <c r="D27" s="250"/>
      <c r="E27" s="250"/>
      <c r="F27" s="250"/>
    </row>
    <row r="28" spans="1:6" ht="23.25" x14ac:dyDescent="0.55000000000000004">
      <c r="A28" s="21"/>
      <c r="B28" s="10"/>
      <c r="C28" s="202" t="s">
        <v>111</v>
      </c>
      <c r="D28" s="202"/>
      <c r="E28" s="202"/>
      <c r="F28" s="202"/>
    </row>
    <row r="29" spans="1:6" ht="23.25" x14ac:dyDescent="0.55000000000000004">
      <c r="A29" s="21"/>
      <c r="B29" s="10"/>
      <c r="C29" s="93"/>
      <c r="D29" s="93"/>
      <c r="E29" s="93"/>
      <c r="F29" s="93"/>
    </row>
    <row r="30" spans="1:6" ht="51" customHeight="1" x14ac:dyDescent="0.55000000000000004">
      <c r="A30" s="21"/>
      <c r="B30" s="10"/>
      <c r="C30" s="93"/>
      <c r="D30" s="93"/>
      <c r="E30" s="93"/>
      <c r="F30" s="93"/>
    </row>
    <row r="31" spans="1:6" ht="23.25" x14ac:dyDescent="0.55000000000000004">
      <c r="A31" s="21"/>
      <c r="B31" s="10"/>
      <c r="C31" s="201" t="s">
        <v>377</v>
      </c>
      <c r="D31" s="201"/>
      <c r="E31" s="201"/>
      <c r="F31" s="201"/>
    </row>
    <row r="32" spans="1:6" ht="23.25" x14ac:dyDescent="0.55000000000000004">
      <c r="A32" s="21"/>
      <c r="B32" s="10"/>
      <c r="C32" s="201" t="s">
        <v>2</v>
      </c>
      <c r="D32" s="201"/>
      <c r="E32" s="201"/>
      <c r="F32" s="201"/>
    </row>
    <row r="62" spans="1:4" ht="23.25" x14ac:dyDescent="0.55000000000000004">
      <c r="A62" s="21"/>
      <c r="B62" s="10"/>
      <c r="C62" s="9"/>
      <c r="D62" s="11"/>
    </row>
    <row r="63" spans="1:4" ht="23.25" x14ac:dyDescent="0.55000000000000004">
      <c r="A63" s="21"/>
      <c r="B63" s="10"/>
      <c r="C63" s="9"/>
      <c r="D63" s="11"/>
    </row>
    <row r="64" spans="1:4" ht="23.25" x14ac:dyDescent="0.55000000000000004">
      <c r="A64" s="21"/>
      <c r="B64" s="10"/>
      <c r="C64" s="9"/>
      <c r="D64" s="11"/>
    </row>
    <row r="65" spans="1:4" ht="23.25" x14ac:dyDescent="0.55000000000000004">
      <c r="A65" s="21"/>
      <c r="B65" s="10"/>
      <c r="C65" s="9"/>
      <c r="D65" s="11"/>
    </row>
  </sheetData>
  <mergeCells count="14">
    <mergeCell ref="C32:F32"/>
    <mergeCell ref="C31:F31"/>
    <mergeCell ref="A1:D1"/>
    <mergeCell ref="A2:D2"/>
    <mergeCell ref="A3:D3"/>
    <mergeCell ref="A5:A6"/>
    <mergeCell ref="B5:B6"/>
    <mergeCell ref="C5:C6"/>
    <mergeCell ref="D5:D6"/>
    <mergeCell ref="A20:C20"/>
    <mergeCell ref="C23:F23"/>
    <mergeCell ref="C24:F24"/>
    <mergeCell ref="C28:F28"/>
    <mergeCell ref="C27:F27"/>
  </mergeCells>
  <pageMargins left="0.7" right="0.7" top="0.75" bottom="0.75" header="0.3" footer="0.3"/>
  <pageSetup paperSize="9" scale="9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16</vt:i4>
      </vt:variant>
      <vt:variant>
        <vt:lpstr>ช่วงที่มีชื่อ</vt:lpstr>
      </vt:variant>
      <vt:variant>
        <vt:i4>1</vt:i4>
      </vt:variant>
    </vt:vector>
  </HeadingPairs>
  <TitlesOfParts>
    <vt:vector size="17" baseType="lpstr">
      <vt:lpstr>รายงานงบทดลอง</vt:lpstr>
      <vt:lpstr>เงินสดคงเหลือ</vt:lpstr>
      <vt:lpstr>ส.เงินประจำวัน</vt:lpstr>
      <vt:lpstr>8010146447(ทดรอง)</vt:lpstr>
      <vt:lpstr>งบเงินฝากคลัง</vt:lpstr>
      <vt:lpstr>8016047734 เงินงบ</vt:lpstr>
      <vt:lpstr>8016047750 เงินนอกงบ</vt:lpstr>
      <vt:lpstr>ทะเบียนคุมลูกหนี้</vt:lpstr>
      <vt:lpstr>ทะเบียนคุมเจ้าหนี้จ่ายตรง</vt:lpstr>
      <vt:lpstr>ทะเบียนคุมเจ้าหนี้จ่ายผ่าน</vt:lpstr>
      <vt:lpstr>ทะเบียนคุมเงินประกัน</vt:lpstr>
      <vt:lpstr>งบรับฝาก-เงินทุน</vt:lpstr>
      <vt:lpstr>งบพิสูจน์เงินประกัน</vt:lpstr>
      <vt:lpstr>รายงานเคลื่อนไหวเงินฝากคลัง</vt:lpstr>
      <vt:lpstr>รายงานจัดเก็บ-นำส่ง</vt:lpstr>
      <vt:lpstr>รายงานเงินทดรอง</vt:lpstr>
      <vt:lpstr>รายงานงบทดลอง!Print_Titles</vt:lpstr>
    </vt:vector>
  </TitlesOfParts>
  <Company>SRI MODIFY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SRI</dc:creator>
  <cp:lastModifiedBy>สุพัฒน์ตรา ละอองทอง</cp:lastModifiedBy>
  <cp:lastPrinted>2024-01-04T03:07:51Z</cp:lastPrinted>
  <dcterms:created xsi:type="dcterms:W3CDTF">2017-02-16T03:11:49Z</dcterms:created>
  <dcterms:modified xsi:type="dcterms:W3CDTF">2024-01-04T04:44:40Z</dcterms:modified>
</cp:coreProperties>
</file>