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tabRatio="857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รายงานงบทดลอง!$6:$6</definedName>
    <definedName name="_xlnm.Print_Titles" localSheetId="13">รายงานเงินฝากคลัง!$5:$6</definedName>
    <definedName name="_xlnm.Print_Titles" localSheetId="14">'รายงานจัดเก็บ-นำส่ง'!$6:$6</definedName>
  </definedNames>
  <calcPr calcId="152511"/>
</workbook>
</file>

<file path=xl/calcChain.xml><?xml version="1.0" encoding="utf-8"?>
<calcChain xmlns="http://schemas.openxmlformats.org/spreadsheetml/2006/main">
  <c r="D117" i="1"/>
  <c r="C117"/>
  <c r="B117"/>
  <c r="E87"/>
  <c r="E86"/>
  <c r="E50"/>
  <c r="E47"/>
  <c r="E33"/>
  <c r="E17"/>
  <c r="G11" i="16"/>
  <c r="G8"/>
  <c r="G9" s="1"/>
  <c r="F13" i="13"/>
  <c r="F9"/>
  <c r="F14" s="1"/>
  <c r="F17" i="12"/>
  <c r="F11"/>
  <c r="F18" s="1"/>
  <c r="I13" i="11"/>
  <c r="D20" i="10"/>
  <c r="D20" i="9"/>
  <c r="E23" i="8"/>
  <c r="F10" i="7"/>
  <c r="F11" s="1"/>
  <c r="F9" i="6"/>
  <c r="F10" s="1"/>
  <c r="F19" i="5"/>
  <c r="F13"/>
  <c r="F7"/>
  <c r="G11" i="4"/>
  <c r="G8"/>
  <c r="G12" s="1"/>
  <c r="F20" i="5" l="1"/>
  <c r="E117" i="1"/>
</calcChain>
</file>

<file path=xl/sharedStrings.xml><?xml version="1.0" encoding="utf-8"?>
<sst xmlns="http://schemas.openxmlformats.org/spreadsheetml/2006/main" count="885" uniqueCount="449">
  <si>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</si>
  <si>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</si>
  <si>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</si>
  <si>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</si>
  <si>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</si>
  <si>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</si>
  <si>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</si>
  <si>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</si>
  <si>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</si>
  <si>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</si>
  <si>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</si>
  <si>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</si>
  <si>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</si>
  <si>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</si>
  <si>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</si>
  <si>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</si>
  <si>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</si>
  <si>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</si>
  <si>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</si>
  <si>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</si>
  <si>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</si>
  <si>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</si>
  <si>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</si>
  <si>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</si>
  <si>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</si>
  <si>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</si>
  <si>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</si>
  <si>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</si>
  <si>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</si>
  <si>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</si>
  <si>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</si>
  <si>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</si>
  <si>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</si>
  <si>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</si>
  <si>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</si>
  <si>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</si>
  <si>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</si>
  <si>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</si>
  <si>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</si>
  <si>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</si>
  <si>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</si>
  <si>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</si>
  <si>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</si>
  <si>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</si>
  <si>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</si>
  <si>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</si>
  <si>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</si>
  <si>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</si>
  <si>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</si>
  <si>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</si>
  <si>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</si>
  <si>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</si>
  <si>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</si>
  <si>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</si>
  <si>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</si>
  <si>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</si>
  <si>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</si>
  <si>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</si>
  <si>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</si>
  <si>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4202010199     ร/ดค่าธรรมเนียมอื่น</t>
  </si>
  <si>
    <t>4206010102     ร/ดเหลือจ่าย</t>
  </si>
  <si>
    <t>4307010103     TR-รับงบบุคลากร</t>
  </si>
  <si>
    <t>4307010105     TR-รับงบดำเนินงาน</t>
  </si>
  <si>
    <t>4307010108     TR-รับงบกลาง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</si>
  <si>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</si>
  <si>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</si>
  <si>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</si>
  <si>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</si>
  <si>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</si>
  <si>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5101030205     ค่ารักษา-นอก-รพ.รัฐ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</si>
  <si>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</si>
  <si>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</si>
  <si>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</si>
  <si>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</si>
  <si>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5104010104     ค่าวัสดุ</t>
  </si>
  <si>
    <t>5104010107     ค่าซ่อมแซม&amp;บำรุงฯ</t>
  </si>
  <si>
    <t>5104010112     ค/จเหมาบริการ-ภายนอก</t>
  </si>
  <si>
    <t>5104020101     ค่าไฟฟ้า</t>
  </si>
  <si>
    <t>5104020103     ค่าประปา&amp;น้ำบาดาล</t>
  </si>
  <si>
    <t>5104020105     ค่าโทรศัพท์</t>
  </si>
  <si>
    <t>5104020106     ค่าสื่อสาร&amp;โทรคมนาคม</t>
  </si>
  <si>
    <t>5104030208     ค่ารับรอง&amp;พิธีการ</t>
  </si>
  <si>
    <t>5104030218     คชจผลัดส่งร/ดแผ่นดิน</t>
  </si>
  <si>
    <t>5104030219     ค่าประชาสัมพันธ์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</si>
  <si>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</si>
  <si>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</si>
  <si>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</si>
  <si>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</si>
  <si>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</si>
  <si>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</si>
  <si>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</si>
  <si>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</si>
  <si>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</si>
  <si>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</si>
  <si>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</si>
  <si>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</si>
  <si>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</si>
  <si>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2101010103     รับสินค้า / ใบสำคัญ</t>
  </si>
  <si>
    <t>4202030105     ร/ดค่าของเบ็ดเตล็ด</t>
  </si>
  <si>
    <t>4307010104     TR-รับงบลงทุน</t>
  </si>
  <si>
    <t>5101030101     เงินช่วยการศึกษาบุตร</t>
  </si>
  <si>
    <t>5104010110     ค่าเชื้อเพลิง</t>
  </si>
  <si>
    <t>5104030210     ค่าเช่าอสังหา- นอก</t>
  </si>
  <si>
    <t>5104030212     ค่าเช่าเบ็ดเตล็ด-นอก</t>
  </si>
  <si>
    <t>5104030299     ค่าใช้สอยอื่น ๆ</t>
  </si>
  <si>
    <t>5209010112     T/Eเบิกเกินส่งคืน</t>
  </si>
  <si>
    <t>5301010101     ปรับหมวดรายจ่าย</t>
  </si>
  <si>
    <t>1209010102     พักโปรแกรมคอมฯ</t>
  </si>
  <si>
    <t>2102040103     W/H tax-บุคคล(03)</t>
  </si>
  <si>
    <t>4201020199     ร/ดค่าปรับอื่น</t>
  </si>
  <si>
    <t>5101040202     เงินช่วยการศึกษาบุตร</t>
  </si>
  <si>
    <t>5102030199     คชจ.ฝึกอบรม-ภายนอก</t>
  </si>
  <si>
    <t>5104010114     ค่าธรรมเนียมทางกม.</t>
  </si>
  <si>
    <t>5104030206     ครุภัณฑ์ต่ำกว่าเกณฑ์</t>
  </si>
  <si>
    <t>4203010101     ร/ด ดบ.เงินฝาก</t>
  </si>
  <si>
    <t>5101010108     ค่าล่วงเวลา</t>
  </si>
  <si>
    <t>5104020107     ค่าบริการไปรษณีย์</t>
  </si>
  <si>
    <t>5104030207     คชจ.ในการประชุม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</si>
  <si>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</si>
  <si>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</si>
  <si>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</si>
  <si>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</si>
  <si>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</si>
  <si>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</si>
  <si>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</si>
  <si>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</si>
  <si>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</si>
  <si>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</si>
  <si>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</si>
  <si>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</si>
  <si>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</si>
  <si>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</si>
  <si>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</si>
  <si>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</si>
  <si>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</si>
  <si>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</si>
  <si>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</si>
  <si>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</si>
  <si>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</si>
  <si>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</si>
  <si>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งบพิสูจน์ยอดเงินฝากคลัง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</si>
  <si>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</si>
  <si>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</si>
  <si>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</si>
  <si>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</si>
  <si>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</si>
  <si>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</si>
  <si>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</si>
  <si>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</si>
  <si>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</si>
  <si>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</si>
  <si>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</si>
  <si>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</si>
  <si>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</si>
  <si>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</si>
  <si>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</si>
  <si>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งบพิสูจน์ยอดเงินฝากธนาคาร (เงินงบประมาณ)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</si>
  <si>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</si>
  <si>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</si>
  <si>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</si>
  <si>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-</t>
  </si>
  <si>
    <t>งบพิสูจย์ยอดเงินฝากธนาคาร (เงินนอกงบประมาณ)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</si>
  <si>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</si>
  <si>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</si>
  <si>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</si>
  <si>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</si>
  <si>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</si>
  <si>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</si>
  <si>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</si>
  <si>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</si>
  <si>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</si>
  <si>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</si>
  <si>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ทะเบียนคุมเจ้าหนี้หน่วยงานภายนอกคงเหลือ - จ่ายตรงผู้ขาย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</si>
  <si>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</si>
  <si>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</si>
  <si>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</si>
  <si>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</si>
  <si>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</si>
  <si>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</si>
  <si>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</si>
  <si>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</si>
  <si>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</si>
  <si>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</si>
  <si>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</si>
  <si>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</si>
  <si>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</si>
  <si>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</si>
  <si>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</si>
  <si>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</si>
  <si>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จ้างเหมาบริการรักษาความปลอดภัย ประจำปีงบประมาณ 2560</t>
  </si>
  <si>
    <t>บร.5773/288619</t>
  </si>
  <si>
    <t>2017 - 1300003497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</si>
  <si>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</si>
  <si>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</si>
  <si>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</si>
  <si>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</si>
  <si>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จ้างปรับปรุงขุดลอกสระเก็บน้ำห้วยก้วน บ้านควนมิตร</t>
  </si>
  <si>
    <t>ห้างหุ้นส่วนจำกัด แสงปัญญา การโยธา เลขที่ 5/2560 ลว. 1 พ.ย. 59</t>
  </si>
  <si>
    <t>บร.5773/288613</t>
  </si>
  <si>
    <t>2017 - 1300001771</t>
  </si>
  <si>
    <t>ซื้อครุภัณฑ์ยานพาหนะและขนส่ง ประเภทรถบรรทุก (ดีเซล)</t>
  </si>
  <si>
    <t>บร.5773/288614</t>
  </si>
  <si>
    <t>2017 - 1300001934</t>
  </si>
  <si>
    <t>จ้างปรับปรุงถนนหินคลุกสายเลียบคลองหาดทราย - คลองสิบเมตร</t>
  </si>
  <si>
    <t>ห้างหุ้นส่วนจำกัด ส.ศิลาชัย เลขที่ 7/2560      ลว. 4 พ.ย. 59</t>
  </si>
  <si>
    <t>บร.5773/288615</t>
  </si>
  <si>
    <t>2017 - 1300001791</t>
  </si>
  <si>
    <t>จ้างก่อสร้างอาคารสำนักงานการปฏิรูปที่ดินจังหวัดนครศรีธรรมราช</t>
  </si>
  <si>
    <t>บร.5773/288626</t>
  </si>
  <si>
    <t>2017 - 1300005320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</si>
  <si>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</si>
  <si>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</si>
  <si>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</si>
  <si>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</si>
  <si>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</si>
  <si>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</si>
  <si>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</si>
  <si>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</si>
  <si>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</si>
  <si>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</si>
  <si>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</si>
  <si>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</si>
  <si>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</si>
  <si>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</si>
  <si>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</si>
  <si>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</si>
  <si>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</si>
  <si>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</si>
  <si>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</si>
  <si>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</si>
  <si>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</si>
  <si>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</si>
  <si>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</si>
  <si>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</si>
  <si>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</si>
  <si>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</si>
  <si>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</si>
  <si>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</si>
  <si>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496,277.47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</si>
  <si>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</si>
  <si>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</si>
  <si>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</si>
  <si>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</si>
  <si>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</si>
  <si>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</si>
  <si>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</si>
  <si>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</si>
  <si>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</si>
  <si>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</si>
  <si>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</si>
  <si>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</si>
  <si>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</si>
  <si>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</si>
  <si>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ผลต่างจัดเก็บ - 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</si>
  <si>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</si>
  <si>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</si>
  <si>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</si>
  <si>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</si>
  <si>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</si>
  <si>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</si>
  <si>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</si>
  <si>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</si>
  <si>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</si>
  <si>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</si>
  <si>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</si>
  <si>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1211010101     งานระหว่างก่อสร้าง</t>
  </si>
  <si>
    <t>บริษัท รักษาความปลอดภัย สยามนคร จำกัด/ เลขที่ 9/2560    ลว. 21 พ.ย. 2559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</si>
  <si>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</si>
  <si>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</si>
  <si>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</si>
  <si>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เจ้าของเงินฝาก :  0701300067</t>
  </si>
  <si>
    <t>500.00</t>
  </si>
  <si>
    <t>2,539,115.00</t>
  </si>
  <si>
    <t>3,035,392.47</t>
  </si>
  <si>
    <t>ประจำงวด 7 ประจำปี 2560</t>
  </si>
  <si>
    <t>1206020102     พักครุภัณฑ์ยานหาพนะ</t>
  </si>
  <si>
    <t xml:space="preserve">  รวมหน่วยเบิกจ่าย             0701300067</t>
  </si>
  <si>
    <t>(นายสมหวัง  น้อยนงเยาว์)</t>
  </si>
  <si>
    <t>วันที่ 28 เมษายน 2560</t>
  </si>
  <si>
    <t>ณ วันที่ 28 เมษายน 2560</t>
  </si>
  <si>
    <t>ณ วันที่  28 เมษายน 2560</t>
  </si>
  <si>
    <t>ยอดยกมา  1  เมษายน 2560</t>
  </si>
  <si>
    <t>เลขที่เช็ค 10315060  ลงวันที่ 27 เมษายน 2560</t>
  </si>
  <si>
    <t>(นายสมหวัง  น้อยนงเยาว์</t>
  </si>
  <si>
    <t>ยอดยกมา 1 เมษายน 2560</t>
  </si>
  <si>
    <t>ยอดยกมา  1  เมษายน  2560</t>
  </si>
  <si>
    <t>ตั้งแต่ 01/04/2017 - 30/04/2017</t>
  </si>
  <si>
    <t>บัญชีเงินฝาก :  10799  เงินฝากต่าง  ๆ</t>
  </si>
  <si>
    <t>03.04.2017</t>
  </si>
  <si>
    <t>0200004356</t>
  </si>
  <si>
    <t>3300000204</t>
  </si>
  <si>
    <t>31,950.00</t>
  </si>
  <si>
    <t>464,327.47</t>
  </si>
  <si>
    <t>***** รวมบัญชีเงินฝาก :  10799  เงินฝากต่าง  ๆ</t>
  </si>
  <si>
    <t>บัญชีเงินฝาก :  10960  เงินทุนหมุนเวียนเงินกองทุนปฏิรูปที่ดินเพื่อเกษตรกรรม</t>
  </si>
  <si>
    <t>1600010991</t>
  </si>
  <si>
    <t>8011079300004400</t>
  </si>
  <si>
    <t>34,383.56</t>
  </si>
  <si>
    <t>1600010992</t>
  </si>
  <si>
    <t>8011079300014201</t>
  </si>
  <si>
    <t>7,526.01</t>
  </si>
  <si>
    <t>2,581,024.57</t>
  </si>
  <si>
    <t>04.04.2017</t>
  </si>
  <si>
    <t>1600010394</t>
  </si>
  <si>
    <t>8011079300000241</t>
  </si>
  <si>
    <t>5.15</t>
  </si>
  <si>
    <t>2,581,029.72</t>
  </si>
  <si>
    <t>05.04.2017</t>
  </si>
  <si>
    <t>1600011157</t>
  </si>
  <si>
    <t>8011079300011031</t>
  </si>
  <si>
    <t>31,774.24</t>
  </si>
  <si>
    <t>1600011403</t>
  </si>
  <si>
    <t>8011079300001636</t>
  </si>
  <si>
    <t>19,987.28</t>
  </si>
  <si>
    <t>2,632,791.24</t>
  </si>
  <si>
    <t>18.04.2017</t>
  </si>
  <si>
    <t>1600011446</t>
  </si>
  <si>
    <t>8012148500001623</t>
  </si>
  <si>
    <t>10,200.00</t>
  </si>
  <si>
    <t>2,642,991.24</t>
  </si>
  <si>
    <t>19.04.2017</t>
  </si>
  <si>
    <t>1500003507</t>
  </si>
  <si>
    <t>RM</t>
  </si>
  <si>
    <t>8003700000</t>
  </si>
  <si>
    <t>29,750.00</t>
  </si>
  <si>
    <t>1600011637</t>
  </si>
  <si>
    <t>8011079300011126</t>
  </si>
  <si>
    <t>2,416.26</t>
  </si>
  <si>
    <t>2,675,157.50</t>
  </si>
  <si>
    <t>20.04.2017</t>
  </si>
  <si>
    <t>0200000134</t>
  </si>
  <si>
    <t>3600022159</t>
  </si>
  <si>
    <t>2,190,000.00</t>
  </si>
  <si>
    <t>1600010882</t>
  </si>
  <si>
    <t>8011280200007027</t>
  </si>
  <si>
    <t>25,246.66</t>
  </si>
  <si>
    <t>1600011473</t>
  </si>
  <si>
    <t>7798195100008508</t>
  </si>
  <si>
    <t>7,373.62</t>
  </si>
  <si>
    <t>517,777.78</t>
  </si>
  <si>
    <t>21.04.2017</t>
  </si>
  <si>
    <t>1600009390</t>
  </si>
  <si>
    <t>8012148500008749</t>
  </si>
  <si>
    <t>39,333.50</t>
  </si>
  <si>
    <t>1600011675</t>
  </si>
  <si>
    <t>8016100100001199</t>
  </si>
  <si>
    <t>16,700.00</t>
  </si>
  <si>
    <t>573,811.28</t>
  </si>
  <si>
    <t>24.04.2017</t>
  </si>
  <si>
    <t>1600011058</t>
  </si>
  <si>
    <t>8017324400006982</t>
  </si>
  <si>
    <t>62,400.00</t>
  </si>
  <si>
    <t>1600011907</t>
  </si>
  <si>
    <t>8011280200007924</t>
  </si>
  <si>
    <t>52,637.81</t>
  </si>
  <si>
    <t>688,849.09</t>
  </si>
  <si>
    <t>25.04.2017</t>
  </si>
  <si>
    <t>0200000968</t>
  </si>
  <si>
    <t>3600027016</t>
  </si>
  <si>
    <t>5,675.00</t>
  </si>
  <si>
    <t>0200005316</t>
  </si>
  <si>
    <t>3600027415</t>
  </si>
  <si>
    <t>2,050.00</t>
  </si>
  <si>
    <t>1600011927</t>
  </si>
  <si>
    <t>8011079300011615</t>
  </si>
  <si>
    <t>1600012406</t>
  </si>
  <si>
    <t>8016158500017353</t>
  </si>
  <si>
    <t>98,023.57</t>
  </si>
  <si>
    <t>779,647.66</t>
  </si>
  <si>
    <t>26.04.2017</t>
  </si>
  <si>
    <t>0200005441</t>
  </si>
  <si>
    <t>3600027371</t>
  </si>
  <si>
    <t>15,750.00</t>
  </si>
  <si>
    <t>1600012014</t>
  </si>
  <si>
    <t>8017324400000742</t>
  </si>
  <si>
    <t>1600012411</t>
  </si>
  <si>
    <t>8012148500011416</t>
  </si>
  <si>
    <t>3,782.14</t>
  </si>
  <si>
    <t>768,179.80</t>
  </si>
  <si>
    <t>27.04.2017</t>
  </si>
  <si>
    <t>1600012427</t>
  </si>
  <si>
    <t>8016158500016965</t>
  </si>
  <si>
    <t>8,713.17</t>
  </si>
  <si>
    <t>776,892.97</t>
  </si>
  <si>
    <t>28.04.2017</t>
  </si>
  <si>
    <t>1500001076</t>
  </si>
  <si>
    <t>421,502.97</t>
  </si>
  <si>
    <t>355,390.00</t>
  </si>
  <si>
    <t>***** รวมบัญชีเงินฝาก :  10960  เงินทุนหมุนเวียนเงินกองทุนปฏิรูปที่ดินเพื่อเกษตรกรรม</t>
  </si>
  <si>
    <t>451,252.97</t>
  </si>
  <si>
    <t>2,634,977.97</t>
  </si>
  <si>
    <t>***** รวมเจ้าของเงินฝาก :  0701300067</t>
  </si>
  <si>
    <t>2,666,927.97</t>
  </si>
  <si>
    <t>819,717.47</t>
  </si>
  <si>
    <t>ณ วันที่ 1 เมษายน 2560 ถึง 30 เมษายน 2560</t>
  </si>
  <si>
    <t>R600000098</t>
  </si>
  <si>
    <t>1000013801</t>
  </si>
  <si>
    <t>1300011236</t>
  </si>
  <si>
    <t>R600000099</t>
  </si>
  <si>
    <t>1000013802</t>
  </si>
  <si>
    <t>1300011237</t>
  </si>
  <si>
    <t>R600000100</t>
  </si>
  <si>
    <t>1000013354</t>
  </si>
  <si>
    <t>1300011163</t>
  </si>
  <si>
    <t>R600000101</t>
  </si>
  <si>
    <t>1000013626</t>
  </si>
  <si>
    <t>1300011171</t>
  </si>
  <si>
    <t>R600000102</t>
  </si>
  <si>
    <t>1000013630</t>
  </si>
  <si>
    <t>1300011176</t>
  </si>
  <si>
    <t>R600000103</t>
  </si>
  <si>
    <t>1000014302</t>
  </si>
  <si>
    <t>1300011621</t>
  </si>
  <si>
    <t>R600000104</t>
  </si>
  <si>
    <t>1000014160</t>
  </si>
  <si>
    <t>1300011395</t>
  </si>
  <si>
    <t>R600000105</t>
  </si>
  <si>
    <t>1000012593</t>
  </si>
  <si>
    <t>1300011649</t>
  </si>
  <si>
    <t>R600000106</t>
  </si>
  <si>
    <t>1000000877</t>
  </si>
  <si>
    <t>1300011525</t>
  </si>
  <si>
    <t>R600000107</t>
  </si>
  <si>
    <t>1000012177</t>
  </si>
  <si>
    <t>1300011735</t>
  </si>
  <si>
    <t>R600000108</t>
  </si>
  <si>
    <t>1000014337</t>
  </si>
  <si>
    <t>1300011527</t>
  </si>
  <si>
    <t>R600000109</t>
  </si>
  <si>
    <t>1000014527</t>
  </si>
  <si>
    <t>1300011765</t>
  </si>
  <si>
    <t>R600000110</t>
  </si>
  <si>
    <t>1000014529</t>
  </si>
  <si>
    <t>1300011768</t>
  </si>
  <si>
    <t>R600000111</t>
  </si>
  <si>
    <t>1000014555</t>
  </si>
  <si>
    <t>1300011793</t>
  </si>
  <si>
    <t>R600000112</t>
  </si>
  <si>
    <t>1000014292</t>
  </si>
  <si>
    <t>1300011684</t>
  </si>
  <si>
    <t>R600000113</t>
  </si>
  <si>
    <t>1000014620</t>
  </si>
  <si>
    <t>1300011841</t>
  </si>
  <si>
    <t>R600000114</t>
  </si>
  <si>
    <t>1000014429</t>
  </si>
  <si>
    <t>1300012137</t>
  </si>
  <si>
    <t>R600000115</t>
  </si>
  <si>
    <t>1000014376</t>
  </si>
  <si>
    <t>1300011699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</si>
</sst>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#"/>
    <numFmt numFmtId="188" formatCode="[$-107041E]d\ mmm\ yy;@"/>
  </numFmts>
  <fonts count="1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</cellStyleXfs>
  <cellXfs count="30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top" wrapText="1" readingOrder="1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3" borderId="15" xfId="0" applyFont="1" applyFill="1" applyBorder="1" applyAlignment="1">
      <alignment horizontal="center" vertical="top" wrapText="1" readingOrder="1"/>
    </xf>
    <xf numFmtId="0" fontId="3" fillId="4" borderId="16" xfId="0" applyFont="1" applyFill="1" applyBorder="1" applyAlignment="1">
      <alignment vertical="top" wrapText="1" readingOrder="1"/>
    </xf>
    <xf numFmtId="0" fontId="3" fillId="4" borderId="16" xfId="0" applyFont="1" applyFill="1" applyBorder="1" applyAlignment="1">
      <alignment horizontal="left" vertical="top" wrapText="1" readingOrder="1"/>
    </xf>
    <xf numFmtId="4" fontId="3" fillId="4" borderId="16" xfId="0" applyNumberFormat="1" applyFont="1" applyFill="1" applyBorder="1" applyAlignment="1">
      <alignment vertical="top" wrapText="1"/>
    </xf>
    <xf numFmtId="0" fontId="2" fillId="5" borderId="0" xfId="0" applyFont="1" applyFill="1"/>
    <xf numFmtId="0" fontId="2" fillId="6" borderId="0" xfId="0" applyFont="1" applyFill="1"/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top" wrapText="1" readingOrder="1"/>
    </xf>
    <xf numFmtId="0" fontId="3" fillId="4" borderId="17" xfId="0" applyFont="1" applyFill="1" applyBorder="1" applyAlignment="1">
      <alignment horizontal="left" vertical="top" wrapText="1" readingOrder="1"/>
    </xf>
    <xf numFmtId="4" fontId="3" fillId="4" borderId="17" xfId="0" applyNumberFormat="1" applyFont="1" applyFill="1" applyBorder="1" applyAlignment="1">
      <alignment vertical="top" wrapText="1"/>
    </xf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0" xfId="1" applyFont="1" applyFill="1" applyBorder="1"/>
    <xf numFmtId="43" fontId="9" fillId="0" borderId="0" xfId="1" applyFont="1" applyFill="1"/>
    <xf numFmtId="43" fontId="7" fillId="0" borderId="19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8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8" xfId="1" applyFont="1" applyBorder="1"/>
    <xf numFmtId="0" fontId="7" fillId="0" borderId="0" xfId="0" applyFont="1" applyBorder="1"/>
    <xf numFmtId="43" fontId="8" fillId="0" borderId="18" xfId="1" applyFont="1" applyBorder="1"/>
    <xf numFmtId="0" fontId="7" fillId="0" borderId="0" xfId="0" quotePrefix="1" applyFont="1" applyAlignment="1">
      <alignment horizontal="left"/>
    </xf>
    <xf numFmtId="43" fontId="8" fillId="0" borderId="20" xfId="1" applyFont="1" applyBorder="1"/>
    <xf numFmtId="43" fontId="8" fillId="0" borderId="0" xfId="1" applyFont="1" applyBorder="1"/>
    <xf numFmtId="0" fontId="7" fillId="0" borderId="1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7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8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2" fillId="0" borderId="17" xfId="0" applyFont="1" applyBorder="1"/>
    <xf numFmtId="43" fontId="2" fillId="0" borderId="17" xfId="1" applyFont="1" applyBorder="1"/>
    <xf numFmtId="0" fontId="7" fillId="0" borderId="17" xfId="0" applyFont="1" applyBorder="1"/>
    <xf numFmtId="0" fontId="7" fillId="0" borderId="29" xfId="0" applyFont="1" applyBorder="1"/>
    <xf numFmtId="0" fontId="1" fillId="0" borderId="33" xfId="0" applyFont="1" applyBorder="1" applyAlignment="1">
      <alignment horizontal="center" vertical="center"/>
    </xf>
    <xf numFmtId="43" fontId="1" fillId="0" borderId="34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16" xfId="3" applyFont="1" applyBorder="1" applyAlignment="1">
      <alignment horizontal="center" vertical="top" wrapText="1"/>
    </xf>
    <xf numFmtId="0" fontId="2" fillId="0" borderId="6" xfId="3" applyFont="1" applyBorder="1" applyAlignment="1">
      <alignment vertical="top" wrapText="1"/>
    </xf>
    <xf numFmtId="0" fontId="2" fillId="0" borderId="11" xfId="3" applyFont="1" applyBorder="1" applyAlignment="1">
      <alignment horizontal="left" vertical="top" wrapText="1"/>
    </xf>
    <xf numFmtId="188" fontId="2" fillId="0" borderId="11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top" wrapText="1"/>
    </xf>
    <xf numFmtId="43" fontId="2" fillId="0" borderId="11" xfId="1" applyFont="1" applyBorder="1" applyAlignment="1">
      <alignment vertical="top" wrapText="1"/>
    </xf>
    <xf numFmtId="188" fontId="1" fillId="0" borderId="11" xfId="3" applyNumberFormat="1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14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1" fillId="0" borderId="37" xfId="3" applyFont="1" applyBorder="1" applyAlignment="1">
      <alignment horizontal="center" vertical="top" wrapText="1"/>
    </xf>
    <xf numFmtId="43" fontId="1" fillId="0" borderId="37" xfId="1" applyFont="1" applyBorder="1" applyAlignment="1">
      <alignment vertical="top" wrapText="1"/>
    </xf>
    <xf numFmtId="188" fontId="1" fillId="0" borderId="37" xfId="3" applyNumberFormat="1" applyFont="1" applyBorder="1" applyAlignment="1">
      <alignment horizontal="center" vertical="top" wrapText="1"/>
    </xf>
    <xf numFmtId="0" fontId="1" fillId="0" borderId="37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4" fontId="3" fillId="0" borderId="16" xfId="0" applyNumberFormat="1" applyFont="1" applyBorder="1" applyAlignment="1">
      <alignment horizontal="right" vertical="top" wrapText="1"/>
    </xf>
    <xf numFmtId="0" fontId="2" fillId="0" borderId="16" xfId="0" applyFont="1" applyBorder="1"/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4" fillId="0" borderId="17" xfId="0" applyNumberFormat="1" applyFont="1" applyBorder="1" applyAlignment="1">
      <alignment horizontal="right" vertical="top" wrapText="1"/>
    </xf>
    <xf numFmtId="4" fontId="4" fillId="0" borderId="17" xfId="0" applyNumberFormat="1" applyFont="1" applyBorder="1" applyAlignment="1">
      <alignment vertical="top" wrapText="1"/>
    </xf>
    <xf numFmtId="0" fontId="3" fillId="0" borderId="0" xfId="4" applyFont="1" applyBorder="1" applyAlignment="1">
      <alignment vertical="top"/>
    </xf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7" fillId="0" borderId="0" xfId="0" applyFont="1" applyFill="1"/>
    <xf numFmtId="0" fontId="3" fillId="9" borderId="4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right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top" wrapText="1"/>
    </xf>
    <xf numFmtId="0" fontId="3" fillId="0" borderId="4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 readingOrder="1"/>
    </xf>
    <xf numFmtId="0" fontId="3" fillId="0" borderId="14" xfId="0" applyFont="1" applyFill="1" applyBorder="1" applyAlignment="1">
      <alignment horizontal="left" vertical="top" wrapText="1"/>
    </xf>
    <xf numFmtId="39" fontId="3" fillId="0" borderId="14" xfId="0" applyNumberFormat="1" applyFont="1" applyFill="1" applyBorder="1" applyAlignment="1">
      <alignment vertical="top" wrapText="1"/>
    </xf>
    <xf numFmtId="39" fontId="3" fillId="0" borderId="14" xfId="0" applyNumberFormat="1" applyFont="1" applyFill="1" applyBorder="1" applyAlignment="1">
      <alignment horizontal="righ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3" fillId="0" borderId="5" xfId="0" applyNumberFormat="1" applyFont="1" applyFill="1" applyBorder="1" applyAlignment="1">
      <alignment vertical="top" wrapText="1"/>
    </xf>
    <xf numFmtId="39" fontId="3" fillId="0" borderId="5" xfId="0" applyNumberFormat="1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left" vertical="top" wrapText="1" readingOrder="1"/>
    </xf>
    <xf numFmtId="39" fontId="4" fillId="0" borderId="4" xfId="0" applyNumberFormat="1" applyFont="1" applyFill="1" applyBorder="1" applyAlignment="1">
      <alignment vertical="top" wrapText="1"/>
    </xf>
    <xf numFmtId="39" fontId="4" fillId="0" borderId="4" xfId="0" applyNumberFormat="1" applyFont="1" applyFill="1" applyBorder="1" applyAlignment="1">
      <alignment horizontal="right" vertical="top" wrapText="1"/>
    </xf>
    <xf numFmtId="0" fontId="2" fillId="0" borderId="12" xfId="3" applyFont="1" applyBorder="1" applyAlignment="1">
      <alignment vertical="top" wrapText="1"/>
    </xf>
    <xf numFmtId="0" fontId="2" fillId="0" borderId="1" xfId="3" applyFont="1" applyBorder="1" applyAlignment="1">
      <alignment horizontal="left" vertical="top" wrapText="1"/>
    </xf>
    <xf numFmtId="188" fontId="2" fillId="0" borderId="7" xfId="3" applyNumberFormat="1" applyFont="1" applyBorder="1" applyAlignment="1">
      <alignment horizontal="center" vertical="top" wrapText="1"/>
    </xf>
    <xf numFmtId="0" fontId="2" fillId="0" borderId="7" xfId="3" applyFont="1" applyBorder="1" applyAlignment="1">
      <alignment horizontal="center" vertical="top" wrapText="1"/>
    </xf>
    <xf numFmtId="43" fontId="2" fillId="0" borderId="7" xfId="1" applyFont="1" applyBorder="1" applyAlignment="1">
      <alignment vertical="top" wrapText="1"/>
    </xf>
    <xf numFmtId="188" fontId="1" fillId="0" borderId="7" xfId="3" applyNumberFormat="1" applyFont="1" applyBorder="1" applyAlignment="1">
      <alignment horizontal="center" vertical="top" wrapText="1"/>
    </xf>
    <xf numFmtId="0" fontId="2" fillId="0" borderId="48" xfId="3" applyFont="1" applyBorder="1" applyAlignment="1">
      <alignment vertical="top" wrapText="1"/>
    </xf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49" xfId="3" applyFont="1" applyBorder="1" applyAlignment="1">
      <alignment horizontal="left" vertical="top" wrapText="1"/>
    </xf>
    <xf numFmtId="188" fontId="2" fillId="0" borderId="49" xfId="3" applyNumberFormat="1" applyFont="1" applyBorder="1" applyAlignment="1">
      <alignment horizontal="center" vertical="top" wrapText="1"/>
    </xf>
    <xf numFmtId="0" fontId="2" fillId="0" borderId="49" xfId="3" applyFont="1" applyBorder="1" applyAlignment="1">
      <alignment horizontal="center" vertical="top" wrapText="1"/>
    </xf>
    <xf numFmtId="43" fontId="2" fillId="0" borderId="49" xfId="1" applyFont="1" applyBorder="1" applyAlignment="1">
      <alignment vertical="top" wrapText="1"/>
    </xf>
    <xf numFmtId="188" fontId="1" fillId="0" borderId="49" xfId="3" applyNumberFormat="1" applyFont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center" wrapText="1" readingOrder="1"/>
    </xf>
    <xf numFmtId="0" fontId="3" fillId="10" borderId="4" xfId="0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right" vertical="top" wrapText="1"/>
    </xf>
    <xf numFmtId="0" fontId="2" fillId="0" borderId="13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right" vertical="top" wrapText="1"/>
    </xf>
    <xf numFmtId="0" fontId="3" fillId="12" borderId="4" xfId="0" applyFont="1" applyFill="1" applyBorder="1" applyAlignment="1">
      <alignment horizontal="right" vertical="top" wrapText="1"/>
    </xf>
    <xf numFmtId="0" fontId="3" fillId="13" borderId="4" xfId="0" applyFont="1" applyFill="1" applyBorder="1" applyAlignment="1">
      <alignment horizontal="right" vertical="top" wrapText="1"/>
    </xf>
    <xf numFmtId="0" fontId="3" fillId="0" borderId="51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2" fillId="0" borderId="2" xfId="0" applyFont="1" applyBorder="1"/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3" fillId="0" borderId="17" xfId="0" applyFont="1" applyBorder="1" applyAlignment="1">
      <alignment vertical="top" wrapText="1"/>
    </xf>
    <xf numFmtId="0" fontId="3" fillId="0" borderId="42" xfId="0" applyFont="1" applyBorder="1" applyAlignment="1">
      <alignment horizontal="left" vertical="top" wrapText="1"/>
    </xf>
    <xf numFmtId="0" fontId="2" fillId="0" borderId="52" xfId="0" applyFont="1" applyBorder="1"/>
    <xf numFmtId="0" fontId="2" fillId="0" borderId="17" xfId="0" applyFont="1" applyBorder="1" applyAlignment="1">
      <alignment horizontal="center"/>
    </xf>
    <xf numFmtId="0" fontId="3" fillId="0" borderId="52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right" vertical="top" wrapText="1"/>
    </xf>
    <xf numFmtId="0" fontId="3" fillId="9" borderId="10" xfId="0" applyFont="1" applyFill="1" applyBorder="1" applyAlignment="1">
      <alignment horizontal="right" vertical="top" wrapText="1"/>
    </xf>
    <xf numFmtId="0" fontId="3" fillId="14" borderId="4" xfId="0" applyFont="1" applyFill="1" applyBorder="1" applyAlignment="1">
      <alignment horizontal="right" vertical="top" wrapText="1"/>
    </xf>
    <xf numFmtId="0" fontId="3" fillId="14" borderId="10" xfId="0" applyFont="1" applyFill="1" applyBorder="1" applyAlignment="1">
      <alignment horizontal="right" vertical="top" wrapText="1"/>
    </xf>
    <xf numFmtId="0" fontId="3" fillId="15" borderId="15" xfId="0" applyFont="1" applyFill="1" applyBorder="1" applyAlignment="1">
      <alignment horizontal="right" vertical="top" wrapText="1"/>
    </xf>
    <xf numFmtId="0" fontId="3" fillId="15" borderId="49" xfId="0" applyFont="1" applyFill="1" applyBorder="1" applyAlignment="1">
      <alignment horizontal="right" vertical="top" wrapText="1"/>
    </xf>
    <xf numFmtId="0" fontId="3" fillId="16" borderId="4" xfId="0" applyFont="1" applyFill="1" applyBorder="1" applyAlignment="1">
      <alignment horizontal="center" vertical="center" wrapText="1" readingOrder="1"/>
    </xf>
    <xf numFmtId="43" fontId="3" fillId="16" borderId="4" xfId="1" applyFont="1" applyFill="1" applyBorder="1" applyAlignment="1">
      <alignment horizontal="center" vertical="center" wrapText="1" readingOrder="1"/>
    </xf>
    <xf numFmtId="0" fontId="3" fillId="16" borderId="0" xfId="0" applyFont="1" applyFill="1" applyAlignment="1">
      <alignment horizontal="center" vertical="center" wrapText="1" readingOrder="1"/>
    </xf>
    <xf numFmtId="0" fontId="2" fillId="16" borderId="0" xfId="0" applyFont="1" applyFill="1" applyAlignment="1">
      <alignment horizontal="center" vertical="center"/>
    </xf>
    <xf numFmtId="0" fontId="3" fillId="0" borderId="54" xfId="0" applyFont="1" applyBorder="1" applyAlignment="1">
      <alignment horizontal="left" vertical="top" wrapText="1"/>
    </xf>
    <xf numFmtId="4" fontId="3" fillId="0" borderId="54" xfId="0" applyNumberFormat="1" applyFont="1" applyBorder="1" applyAlignment="1">
      <alignment horizontal="right" vertical="top" wrapText="1"/>
    </xf>
    <xf numFmtId="0" fontId="3" fillId="0" borderId="54" xfId="0" applyFont="1" applyBorder="1" applyAlignment="1">
      <alignment vertical="top" wrapText="1"/>
    </xf>
    <xf numFmtId="4" fontId="3" fillId="0" borderId="16" xfId="0" applyNumberFormat="1" applyFont="1" applyBorder="1" applyAlignment="1">
      <alignment vertical="top" wrapText="1"/>
    </xf>
    <xf numFmtId="0" fontId="3" fillId="0" borderId="55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 wrapText="1"/>
    </xf>
    <xf numFmtId="0" fontId="2" fillId="0" borderId="7" xfId="0" applyFont="1" applyBorder="1"/>
    <xf numFmtId="4" fontId="3" fillId="0" borderId="3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0" borderId="52" xfId="0" applyFont="1" applyBorder="1" applyAlignment="1">
      <alignment horizontal="left" vertical="top" wrapText="1"/>
    </xf>
    <xf numFmtId="4" fontId="4" fillId="0" borderId="52" xfId="0" applyNumberFormat="1" applyFont="1" applyBorder="1" applyAlignment="1">
      <alignment horizontal="right" vertical="top" wrapText="1"/>
    </xf>
    <xf numFmtId="0" fontId="2" fillId="0" borderId="36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 readingOrder="1"/>
    </xf>
    <xf numFmtId="0" fontId="3" fillId="3" borderId="13" xfId="0" applyFont="1" applyFill="1" applyBorder="1" applyAlignment="1">
      <alignment horizontal="center" vertical="center" wrapText="1" readingOrder="1"/>
    </xf>
    <xf numFmtId="0" fontId="3" fillId="3" borderId="14" xfId="0" applyFont="1" applyFill="1" applyBorder="1" applyAlignment="1">
      <alignment horizontal="center" vertical="center" wrapText="1" readingOrder="1"/>
    </xf>
    <xf numFmtId="0" fontId="3" fillId="3" borderId="15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top" wrapText="1" readingOrder="1"/>
    </xf>
    <xf numFmtId="0" fontId="3" fillId="3" borderId="8" xfId="0" applyFont="1" applyFill="1" applyBorder="1" applyAlignment="1">
      <alignment horizontal="center" vertical="top" wrapText="1" readingOrder="1"/>
    </xf>
    <xf numFmtId="0" fontId="3" fillId="3" borderId="10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3" fontId="7" fillId="0" borderId="22" xfId="1" applyFont="1" applyBorder="1" applyAlignment="1">
      <alignment horizontal="center" vertical="center"/>
    </xf>
    <xf numFmtId="43" fontId="7" fillId="0" borderId="25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3" xfId="0" applyNumberFormat="1" applyFont="1" applyFill="1" applyBorder="1" applyAlignment="1">
      <alignment horizontal="center" vertical="center"/>
    </xf>
    <xf numFmtId="188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188" fontId="1" fillId="0" borderId="38" xfId="3" applyNumberFormat="1" applyFont="1" applyBorder="1" applyAlignment="1">
      <alignment horizontal="center" vertical="top" wrapText="1"/>
    </xf>
    <xf numFmtId="188" fontId="1" fillId="0" borderId="39" xfId="3" applyNumberFormat="1" applyFont="1" applyBorder="1" applyAlignment="1">
      <alignment horizontal="center" vertical="top" wrapText="1"/>
    </xf>
    <xf numFmtId="188" fontId="1" fillId="0" borderId="40" xfId="3" applyNumberFormat="1" applyFont="1" applyBorder="1" applyAlignment="1">
      <alignment horizontal="center" vertical="top" wrapText="1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0" borderId="0" xfId="0" applyFont="1" applyAlignment="1">
      <alignment horizontal="left" vertical="top" wrapText="1" readingOrder="1"/>
    </xf>
    <xf numFmtId="0" fontId="3" fillId="8" borderId="4" xfId="0" applyFont="1" applyFill="1" applyBorder="1" applyAlignment="1">
      <alignment horizontal="center" vertical="center" wrapText="1" readingOrder="1"/>
    </xf>
    <xf numFmtId="0" fontId="3" fillId="8" borderId="4" xfId="0" applyFont="1" applyFill="1" applyBorder="1" applyAlignment="1">
      <alignment horizontal="center" vertical="top" wrapText="1" readingOrder="1"/>
    </xf>
    <xf numFmtId="0" fontId="3" fillId="14" borderId="43" xfId="0" applyFont="1" applyFill="1" applyBorder="1" applyAlignment="1">
      <alignment horizontal="left" vertical="top" wrapText="1" readingOrder="1"/>
    </xf>
    <xf numFmtId="0" fontId="3" fillId="14" borderId="44" xfId="0" applyFont="1" applyFill="1" applyBorder="1" applyAlignment="1">
      <alignment horizontal="left" vertical="top" wrapText="1" readingOrder="1"/>
    </xf>
    <xf numFmtId="0" fontId="3" fillId="14" borderId="53" xfId="0" applyFont="1" applyFill="1" applyBorder="1" applyAlignment="1">
      <alignment horizontal="left" vertical="top" wrapText="1" readingOrder="1"/>
    </xf>
    <xf numFmtId="0" fontId="3" fillId="15" borderId="45" xfId="0" applyFont="1" applyFill="1" applyBorder="1" applyAlignment="1">
      <alignment horizontal="center" vertical="top" wrapText="1" readingOrder="1"/>
    </xf>
    <xf numFmtId="0" fontId="3" fillId="15" borderId="46" xfId="0" applyFont="1" applyFill="1" applyBorder="1" applyAlignment="1">
      <alignment horizontal="center" vertical="top" wrapText="1" readingOrder="1"/>
    </xf>
    <xf numFmtId="0" fontId="3" fillId="15" borderId="47" xfId="0" applyFont="1" applyFill="1" applyBorder="1" applyAlignment="1">
      <alignment horizontal="center" vertical="top" wrapText="1" readingOrder="1"/>
    </xf>
    <xf numFmtId="0" fontId="3" fillId="10" borderId="4" xfId="0" applyFont="1" applyFill="1" applyBorder="1" applyAlignment="1">
      <alignment horizontal="left" vertical="top" wrapText="1" readingOrder="1"/>
    </xf>
    <xf numFmtId="0" fontId="3" fillId="11" borderId="4" xfId="0" applyFont="1" applyFill="1" applyBorder="1" applyAlignment="1">
      <alignment horizontal="left" vertical="top" wrapText="1" readingOrder="1"/>
    </xf>
    <xf numFmtId="0" fontId="3" fillId="12" borderId="4" xfId="0" applyFont="1" applyFill="1" applyBorder="1" applyAlignment="1">
      <alignment horizontal="left" vertical="top" wrapText="1" readingOrder="1"/>
    </xf>
    <xf numFmtId="0" fontId="3" fillId="13" borderId="4" xfId="0" applyFont="1" applyFill="1" applyBorder="1" applyAlignment="1">
      <alignment horizontal="left" vertical="top" wrapText="1" readingOrder="1"/>
    </xf>
    <xf numFmtId="0" fontId="3" fillId="9" borderId="43" xfId="0" applyFont="1" applyFill="1" applyBorder="1" applyAlignment="1">
      <alignment horizontal="left" vertical="top" wrapText="1" readingOrder="1"/>
    </xf>
    <xf numFmtId="0" fontId="3" fillId="9" borderId="44" xfId="0" applyFont="1" applyFill="1" applyBorder="1" applyAlignment="1">
      <alignment horizontal="left" vertical="top" wrapText="1" readingOrder="1"/>
    </xf>
    <xf numFmtId="0" fontId="3" fillId="9" borderId="53" xfId="0" applyFont="1" applyFill="1" applyBorder="1" applyAlignment="1">
      <alignment horizontal="left" vertical="top" wrapText="1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  <xf numFmtId="0" fontId="4" fillId="0" borderId="0" xfId="0" applyFont="1" applyAlignment="1">
      <alignment horizontal="center" vertical="top" wrapText="1"/>
    </xf>
  </cellXfs>
  <cellStyles count="5">
    <cellStyle name="Normal_ทะเบียนรายได้แผ่นดิน" xfId="3"/>
    <cellStyle name="เครื่องหมายจุลภาค" xfId="1" builtinId="3"/>
    <cellStyle name="ปกติ" xfId="0" builtinId="0"/>
    <cellStyle name="ปกติ_Sheet1" xfId="4"/>
    <cellStyle name="ปกติ_เจ้าหนี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118</xdr:row>
      <xdr:rowOff>200025</xdr:rowOff>
    </xdr:from>
    <xdr:to>
      <xdr:col>4</xdr:col>
      <xdr:colOff>292612</xdr:colOff>
      <xdr:row>121</xdr:row>
      <xdr:rowOff>3430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0" y="29613225"/>
          <a:ext cx="1778512" cy="6035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21</xdr:row>
      <xdr:rowOff>209550</xdr:rowOff>
    </xdr:from>
    <xdr:to>
      <xdr:col>2</xdr:col>
      <xdr:colOff>2521462</xdr:colOff>
      <xdr:row>24</xdr:row>
      <xdr:rowOff>70105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5334000"/>
          <a:ext cx="1778512" cy="6035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814916</xdr:colOff>
      <xdr:row>14</xdr:row>
      <xdr:rowOff>222249</xdr:rowOff>
    </xdr:from>
    <xdr:to>
      <xdr:col>9</xdr:col>
      <xdr:colOff>434428</xdr:colOff>
      <xdr:row>17</xdr:row>
      <xdr:rowOff>32004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33" y="7037916"/>
          <a:ext cx="1778512" cy="6035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2676525</xdr:colOff>
      <xdr:row>19</xdr:row>
      <xdr:rowOff>171450</xdr:rowOff>
    </xdr:from>
    <xdr:to>
      <xdr:col>4</xdr:col>
      <xdr:colOff>425962</xdr:colOff>
      <xdr:row>21</xdr:row>
      <xdr:rowOff>241555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5257800"/>
          <a:ext cx="1778512" cy="6035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2105025</xdr:colOff>
      <xdr:row>16</xdr:row>
      <xdr:rowOff>200025</xdr:rowOff>
    </xdr:from>
    <xdr:to>
      <xdr:col>4</xdr:col>
      <xdr:colOff>416437</xdr:colOff>
      <xdr:row>19</xdr:row>
      <xdr:rowOff>60580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4181475"/>
          <a:ext cx="1778512" cy="60350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39</xdr:row>
      <xdr:rowOff>219075</xdr:rowOff>
    </xdr:from>
    <xdr:to>
      <xdr:col>7</xdr:col>
      <xdr:colOff>378337</xdr:colOff>
      <xdr:row>42</xdr:row>
      <xdr:rowOff>22480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0" y="11420475"/>
          <a:ext cx="1778512" cy="60350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43</xdr:row>
      <xdr:rowOff>201083</xdr:rowOff>
    </xdr:from>
    <xdr:to>
      <xdr:col>14</xdr:col>
      <xdr:colOff>32262</xdr:colOff>
      <xdr:row>46</xdr:row>
      <xdr:rowOff>10838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0" y="11525250"/>
          <a:ext cx="1778512" cy="60350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13</xdr:row>
      <xdr:rowOff>171450</xdr:rowOff>
    </xdr:from>
    <xdr:to>
      <xdr:col>4</xdr:col>
      <xdr:colOff>530737</xdr:colOff>
      <xdr:row>16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4150" y="3390900"/>
          <a:ext cx="1778512" cy="6035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13</xdr:row>
      <xdr:rowOff>228600</xdr:rowOff>
    </xdr:from>
    <xdr:to>
      <xdr:col>6</xdr:col>
      <xdr:colOff>664087</xdr:colOff>
      <xdr:row>16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3695700"/>
          <a:ext cx="1778512" cy="6035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667954</xdr:colOff>
      <xdr:row>53</xdr:row>
      <xdr:rowOff>142876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840154" cy="9734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14</xdr:row>
      <xdr:rowOff>209550</xdr:rowOff>
    </xdr:from>
    <xdr:to>
      <xdr:col>4</xdr:col>
      <xdr:colOff>473587</xdr:colOff>
      <xdr:row>17</xdr:row>
      <xdr:rowOff>12955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3962400"/>
          <a:ext cx="1778512" cy="6035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2152650</xdr:colOff>
      <xdr:row>22</xdr:row>
      <xdr:rowOff>171450</xdr:rowOff>
    </xdr:from>
    <xdr:to>
      <xdr:col>4</xdr:col>
      <xdr:colOff>454537</xdr:colOff>
      <xdr:row>25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5657850"/>
          <a:ext cx="1778512" cy="6035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12</xdr:row>
      <xdr:rowOff>142875</xdr:rowOff>
    </xdr:from>
    <xdr:to>
      <xdr:col>4</xdr:col>
      <xdr:colOff>521212</xdr:colOff>
      <xdr:row>15</xdr:row>
      <xdr:rowOff>3430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3133725"/>
          <a:ext cx="1778512" cy="6035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1847850</xdr:colOff>
      <xdr:row>13</xdr:row>
      <xdr:rowOff>190500</xdr:rowOff>
    </xdr:from>
    <xdr:to>
      <xdr:col>4</xdr:col>
      <xdr:colOff>406912</xdr:colOff>
      <xdr:row>16</xdr:row>
      <xdr:rowOff>51055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175" y="3429000"/>
          <a:ext cx="1778512" cy="6035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24</xdr:row>
      <xdr:rowOff>190500</xdr:rowOff>
    </xdr:from>
    <xdr:to>
      <xdr:col>5</xdr:col>
      <xdr:colOff>416437</xdr:colOff>
      <xdr:row>27</xdr:row>
      <xdr:rowOff>51055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9050" y="6477000"/>
          <a:ext cx="1778512" cy="6035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21</xdr:row>
      <xdr:rowOff>209550</xdr:rowOff>
    </xdr:from>
    <xdr:to>
      <xdr:col>2</xdr:col>
      <xdr:colOff>2378587</xdr:colOff>
      <xdr:row>24</xdr:row>
      <xdr:rowOff>70105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527685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123"/>
  <sheetViews>
    <sheetView tabSelected="1" workbookViewId="0">
      <selection activeCell="H17" sqref="H17"/>
    </sheetView>
  </sheetViews>
  <sheetFormatPr defaultRowHeight="21"/>
  <cols>
    <col min="1" max="1" width="35.625" style="2" customWidth="1"/>
    <col min="2" max="2" width="15.75" style="2" customWidth="1"/>
    <col min="3" max="3" width="14" style="2" customWidth="1"/>
    <col min="4" max="4" width="15.625" style="2" customWidth="1"/>
    <col min="5" max="5" width="15.875" style="2" customWidth="1"/>
    <col min="6" max="16384" width="9" style="2"/>
  </cols>
  <sheetData>
    <row r="1" spans="1:5" s="1" customFormat="1">
      <c r="A1" s="245" t="s">
        <v>0</v>
      </c>
      <c r="B1" s="245"/>
      <c r="C1" s="245"/>
      <c r="D1" s="245"/>
      <c r="E1" s="245"/>
    </row>
    <row r="2" spans="1:5" s="1" customFormat="1">
      <c r="A2" s="245" t="s">
        <v>1</v>
      </c>
      <c r="B2" s="245"/>
      <c r="C2" s="245"/>
      <c r="D2" s="245"/>
      <c r="E2" s="245"/>
    </row>
    <row r="3" spans="1:5" s="1" customFormat="1">
      <c r="A3" s="245" t="s">
        <v>2</v>
      </c>
      <c r="B3" s="245"/>
      <c r="C3" s="245"/>
      <c r="D3" s="245"/>
      <c r="E3" s="245"/>
    </row>
    <row r="4" spans="1:5" s="1" customFormat="1">
      <c r="A4" s="245" t="s">
        <v>274</v>
      </c>
      <c r="B4" s="245"/>
      <c r="C4" s="245"/>
      <c r="D4" s="245"/>
      <c r="E4" s="245"/>
    </row>
    <row r="5" spans="1:5" s="1" customFormat="1">
      <c r="C5" s="246"/>
      <c r="D5" s="246"/>
    </row>
    <row r="6" spans="1:5" s="1" customFormat="1" ht="19.5" customHeight="1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</row>
    <row r="7" spans="1:5" ht="19.5" customHeight="1">
      <c r="A7" s="171" t="s">
        <v>8</v>
      </c>
      <c r="B7" s="172">
        <v>0</v>
      </c>
      <c r="C7" s="173">
        <v>425167.97</v>
      </c>
      <c r="D7" s="173">
        <v>-425167.97</v>
      </c>
      <c r="E7" s="173">
        <v>0</v>
      </c>
    </row>
    <row r="8" spans="1:5" ht="19.5" customHeight="1">
      <c r="A8" s="152" t="s">
        <v>9</v>
      </c>
      <c r="B8" s="174">
        <v>25000</v>
      </c>
      <c r="C8" s="167">
        <v>0</v>
      </c>
      <c r="D8" s="167">
        <v>0</v>
      </c>
      <c r="E8" s="167">
        <v>25000</v>
      </c>
    </row>
    <row r="9" spans="1:5" ht="19.5" customHeight="1">
      <c r="A9" s="152" t="s">
        <v>10</v>
      </c>
      <c r="B9" s="174">
        <v>0</v>
      </c>
      <c r="C9" s="167">
        <v>425167.97</v>
      </c>
      <c r="D9" s="167">
        <v>-425167.97</v>
      </c>
      <c r="E9" s="167">
        <v>0</v>
      </c>
    </row>
    <row r="10" spans="1:5" ht="19.5" customHeight="1">
      <c r="A10" s="152" t="s">
        <v>11</v>
      </c>
      <c r="B10" s="174">
        <v>0</v>
      </c>
      <c r="C10" s="167">
        <v>144675.99</v>
      </c>
      <c r="D10" s="167">
        <v>-144675.99</v>
      </c>
      <c r="E10" s="167">
        <v>0</v>
      </c>
    </row>
    <row r="11" spans="1:5" ht="19.5" customHeight="1">
      <c r="A11" s="152" t="s">
        <v>12</v>
      </c>
      <c r="B11" s="174">
        <v>3035392.47</v>
      </c>
      <c r="C11" s="167">
        <v>451252.97</v>
      </c>
      <c r="D11" s="167">
        <v>-2666927.9700000002</v>
      </c>
      <c r="E11" s="167">
        <v>819717.47</v>
      </c>
    </row>
    <row r="12" spans="1:5" ht="19.5" customHeight="1">
      <c r="A12" s="152" t="s">
        <v>13</v>
      </c>
      <c r="B12" s="174">
        <v>0</v>
      </c>
      <c r="C12" s="167">
        <v>307359.38</v>
      </c>
      <c r="D12" s="167">
        <v>-307359.38</v>
      </c>
      <c r="E12" s="167">
        <v>0</v>
      </c>
    </row>
    <row r="13" spans="1:5" ht="19.5" customHeight="1">
      <c r="A13" s="152" t="s">
        <v>14</v>
      </c>
      <c r="B13" s="174">
        <v>0</v>
      </c>
      <c r="C13" s="167">
        <v>2213475</v>
      </c>
      <c r="D13" s="167">
        <v>-2213475</v>
      </c>
      <c r="E13" s="167">
        <v>0</v>
      </c>
    </row>
    <row r="14" spans="1:5" ht="19.5" customHeight="1">
      <c r="A14" s="152" t="s">
        <v>15</v>
      </c>
      <c r="B14" s="174">
        <v>135136</v>
      </c>
      <c r="C14" s="167">
        <v>0</v>
      </c>
      <c r="D14" s="167">
        <v>-135136</v>
      </c>
      <c r="E14" s="167">
        <v>0</v>
      </c>
    </row>
    <row r="15" spans="1:5" ht="19.5" customHeight="1">
      <c r="A15" s="152" t="s">
        <v>16</v>
      </c>
      <c r="B15" s="174">
        <v>0</v>
      </c>
      <c r="C15" s="167">
        <v>2520834.38</v>
      </c>
      <c r="D15" s="167">
        <v>-2520834.38</v>
      </c>
      <c r="E15" s="167">
        <v>0</v>
      </c>
    </row>
    <row r="16" spans="1:5" ht="19.5" customHeight="1">
      <c r="A16" s="152" t="s">
        <v>17</v>
      </c>
      <c r="B16" s="174">
        <v>86792.97</v>
      </c>
      <c r="C16" s="167">
        <v>0</v>
      </c>
      <c r="D16" s="167">
        <v>0</v>
      </c>
      <c r="E16" s="167">
        <v>86792.97</v>
      </c>
    </row>
    <row r="17" spans="1:5" ht="19.5" customHeight="1">
      <c r="A17" s="152" t="s">
        <v>18</v>
      </c>
      <c r="B17" s="174">
        <v>732000</v>
      </c>
      <c r="C17" s="167">
        <v>536000</v>
      </c>
      <c r="D17" s="167">
        <v>0</v>
      </c>
      <c r="E17" s="167">
        <f>SUM(B17:C17)</f>
        <v>1268000</v>
      </c>
    </row>
    <row r="18" spans="1:5" ht="19.5" customHeight="1">
      <c r="A18" s="152" t="s">
        <v>19</v>
      </c>
      <c r="B18" s="174">
        <v>-405459.4</v>
      </c>
      <c r="C18" s="167">
        <v>0</v>
      </c>
      <c r="D18" s="167">
        <v>-4011.05</v>
      </c>
      <c r="E18" s="167">
        <v>-409470.45</v>
      </c>
    </row>
    <row r="19" spans="1:5" ht="19.5" customHeight="1">
      <c r="A19" s="152" t="s">
        <v>20</v>
      </c>
      <c r="B19" s="174">
        <v>249840</v>
      </c>
      <c r="C19" s="167">
        <v>0</v>
      </c>
      <c r="D19" s="167">
        <v>0</v>
      </c>
      <c r="E19" s="167">
        <v>249840</v>
      </c>
    </row>
    <row r="20" spans="1:5" ht="19.5" customHeight="1">
      <c r="A20" s="152" t="s">
        <v>21</v>
      </c>
      <c r="B20" s="174">
        <v>-123391.3</v>
      </c>
      <c r="C20" s="167">
        <v>0</v>
      </c>
      <c r="D20" s="167">
        <v>-1368.99</v>
      </c>
      <c r="E20" s="167">
        <v>-124760.29</v>
      </c>
    </row>
    <row r="21" spans="1:5" ht="19.5" customHeight="1">
      <c r="A21" s="152" t="s">
        <v>22</v>
      </c>
      <c r="B21" s="174">
        <v>189210</v>
      </c>
      <c r="C21" s="167">
        <v>0</v>
      </c>
      <c r="D21" s="167">
        <v>0</v>
      </c>
      <c r="E21" s="167">
        <v>189210</v>
      </c>
    </row>
    <row r="22" spans="1:5" ht="19.5" customHeight="1">
      <c r="A22" s="152" t="s">
        <v>23</v>
      </c>
      <c r="B22" s="174">
        <v>0</v>
      </c>
      <c r="C22" s="167">
        <v>0</v>
      </c>
      <c r="D22" s="167">
        <v>0</v>
      </c>
      <c r="E22" s="167">
        <v>0</v>
      </c>
    </row>
    <row r="23" spans="1:5" ht="19.5" customHeight="1">
      <c r="A23" s="152" t="s">
        <v>24</v>
      </c>
      <c r="B23" s="174">
        <v>-126646.36</v>
      </c>
      <c r="C23" s="167">
        <v>0</v>
      </c>
      <c r="D23" s="167">
        <v>-1300.58</v>
      </c>
      <c r="E23" s="167">
        <v>-127946.94</v>
      </c>
    </row>
    <row r="24" spans="1:5" ht="19.5" customHeight="1">
      <c r="A24" s="152" t="s">
        <v>25</v>
      </c>
      <c r="B24" s="174">
        <v>4397000</v>
      </c>
      <c r="C24" s="167">
        <v>0</v>
      </c>
      <c r="D24" s="167">
        <v>0</v>
      </c>
      <c r="E24" s="167">
        <v>4397000</v>
      </c>
    </row>
    <row r="25" spans="1:5" ht="19.5" customHeight="1">
      <c r="A25" s="152" t="s">
        <v>275</v>
      </c>
      <c r="B25" s="174">
        <v>0</v>
      </c>
      <c r="C25" s="167">
        <v>0</v>
      </c>
      <c r="D25" s="167">
        <v>0</v>
      </c>
      <c r="E25" s="167">
        <v>0</v>
      </c>
    </row>
    <row r="26" spans="1:5" ht="19.5" customHeight="1">
      <c r="A26" s="152" t="s">
        <v>26</v>
      </c>
      <c r="B26" s="174">
        <v>-3096494.3</v>
      </c>
      <c r="C26" s="167">
        <v>0</v>
      </c>
      <c r="D26" s="167">
        <v>-25353.93</v>
      </c>
      <c r="E26" s="167">
        <v>-3121848.23</v>
      </c>
    </row>
    <row r="27" spans="1:5" ht="19.5" customHeight="1">
      <c r="A27" s="152" t="s">
        <v>27</v>
      </c>
      <c r="B27" s="174">
        <v>134928.5</v>
      </c>
      <c r="C27" s="167">
        <v>0</v>
      </c>
      <c r="D27" s="167">
        <v>0</v>
      </c>
      <c r="E27" s="167">
        <v>134928.5</v>
      </c>
    </row>
    <row r="28" spans="1:5" ht="19.5" customHeight="1">
      <c r="A28" s="152" t="s">
        <v>28</v>
      </c>
      <c r="B28" s="174">
        <v>0</v>
      </c>
      <c r="C28" s="167">
        <v>0</v>
      </c>
      <c r="D28" s="167">
        <v>0</v>
      </c>
      <c r="E28" s="167">
        <v>0</v>
      </c>
    </row>
    <row r="29" spans="1:5" ht="19.5" customHeight="1">
      <c r="A29" s="152" t="s">
        <v>29</v>
      </c>
      <c r="B29" s="174">
        <v>-117164.7</v>
      </c>
      <c r="C29" s="167">
        <v>0</v>
      </c>
      <c r="D29" s="167">
        <v>-1109.8900000000001</v>
      </c>
      <c r="E29" s="167">
        <v>-118274.59</v>
      </c>
    </row>
    <row r="30" spans="1:5" ht="19.5" customHeight="1">
      <c r="A30" s="152" t="s">
        <v>30</v>
      </c>
      <c r="B30" s="174">
        <v>460660</v>
      </c>
      <c r="C30" s="167">
        <v>0</v>
      </c>
      <c r="D30" s="167">
        <v>0</v>
      </c>
      <c r="E30" s="167">
        <v>460660</v>
      </c>
    </row>
    <row r="31" spans="1:5" ht="19.5" customHeight="1">
      <c r="A31" s="152" t="s">
        <v>31</v>
      </c>
      <c r="B31" s="174">
        <v>0</v>
      </c>
      <c r="C31" s="167">
        <v>0</v>
      </c>
      <c r="D31" s="167">
        <v>0</v>
      </c>
      <c r="E31" s="167">
        <v>0</v>
      </c>
    </row>
    <row r="32" spans="1:5" ht="19.5" customHeight="1">
      <c r="A32" s="152" t="s">
        <v>32</v>
      </c>
      <c r="B32" s="174">
        <v>-460653</v>
      </c>
      <c r="C32" s="167">
        <v>0</v>
      </c>
      <c r="D32" s="167">
        <v>0</v>
      </c>
      <c r="E32" s="167">
        <v>-460653</v>
      </c>
    </row>
    <row r="33" spans="1:5" ht="19.5" customHeight="1">
      <c r="A33" s="152" t="s">
        <v>33</v>
      </c>
      <c r="B33" s="174">
        <v>551420</v>
      </c>
      <c r="C33" s="167">
        <v>5000</v>
      </c>
      <c r="D33" s="167">
        <v>0</v>
      </c>
      <c r="E33" s="167">
        <f>SUM(B33:C33)</f>
        <v>556420</v>
      </c>
    </row>
    <row r="34" spans="1:5" ht="19.5" customHeight="1">
      <c r="A34" s="152" t="s">
        <v>34</v>
      </c>
      <c r="B34" s="174">
        <v>0</v>
      </c>
      <c r="C34" s="167">
        <v>5000</v>
      </c>
      <c r="D34" s="167">
        <v>-5000</v>
      </c>
      <c r="E34" s="167">
        <v>0</v>
      </c>
    </row>
    <row r="35" spans="1:5" ht="19.5" customHeight="1">
      <c r="A35" s="152" t="s">
        <v>35</v>
      </c>
      <c r="B35" s="174">
        <v>-544311.61</v>
      </c>
      <c r="C35" s="167">
        <v>0</v>
      </c>
      <c r="D35" s="167">
        <v>-239</v>
      </c>
      <c r="E35" s="167">
        <v>-544550.61</v>
      </c>
    </row>
    <row r="36" spans="1:5" ht="19.5" customHeight="1">
      <c r="A36" s="152" t="s">
        <v>36</v>
      </c>
      <c r="B36" s="174">
        <v>1091831.55</v>
      </c>
      <c r="C36" s="167">
        <v>0</v>
      </c>
      <c r="D36" s="167">
        <v>0</v>
      </c>
      <c r="E36" s="167">
        <v>1091831.55</v>
      </c>
    </row>
    <row r="37" spans="1:5" ht="19.5" customHeight="1">
      <c r="A37" s="152" t="s">
        <v>37</v>
      </c>
      <c r="B37" s="174">
        <v>0</v>
      </c>
      <c r="C37" s="167">
        <v>0</v>
      </c>
      <c r="D37" s="167">
        <v>0</v>
      </c>
      <c r="E37" s="167">
        <v>0</v>
      </c>
    </row>
    <row r="38" spans="1:5" ht="19.5" customHeight="1">
      <c r="A38" s="152" t="s">
        <v>38</v>
      </c>
      <c r="B38" s="174">
        <v>-959529.3</v>
      </c>
      <c r="C38" s="167">
        <v>0</v>
      </c>
      <c r="D38" s="167">
        <v>-4938.29</v>
      </c>
      <c r="E38" s="167">
        <v>-964467.59</v>
      </c>
    </row>
    <row r="39" spans="1:5" ht="19.5" customHeight="1">
      <c r="A39" s="152" t="s">
        <v>39</v>
      </c>
      <c r="B39" s="174">
        <v>40300</v>
      </c>
      <c r="C39" s="167">
        <v>0</v>
      </c>
      <c r="D39" s="167">
        <v>0</v>
      </c>
      <c r="E39" s="167">
        <v>40300</v>
      </c>
    </row>
    <row r="40" spans="1:5" ht="19.5" customHeight="1">
      <c r="A40" s="152" t="s">
        <v>40</v>
      </c>
      <c r="B40" s="174">
        <v>0</v>
      </c>
      <c r="C40" s="167">
        <v>0</v>
      </c>
      <c r="D40" s="167">
        <v>0</v>
      </c>
      <c r="E40" s="167">
        <v>0</v>
      </c>
    </row>
    <row r="41" spans="1:5" ht="19.5" customHeight="1">
      <c r="A41" s="152" t="s">
        <v>41</v>
      </c>
      <c r="B41" s="174">
        <v>-40298</v>
      </c>
      <c r="C41" s="167">
        <v>0</v>
      </c>
      <c r="D41" s="167">
        <v>0</v>
      </c>
      <c r="E41" s="167">
        <v>-40298</v>
      </c>
    </row>
    <row r="42" spans="1:5" ht="19.5" customHeight="1">
      <c r="A42" s="152" t="s">
        <v>42</v>
      </c>
      <c r="B42" s="174">
        <v>14000</v>
      </c>
      <c r="C42" s="167">
        <v>0</v>
      </c>
      <c r="D42" s="167">
        <v>0</v>
      </c>
      <c r="E42" s="167">
        <v>14000</v>
      </c>
    </row>
    <row r="43" spans="1:5" ht="19.5" customHeight="1">
      <c r="A43" s="152" t="s">
        <v>43</v>
      </c>
      <c r="B43" s="174">
        <v>-13999</v>
      </c>
      <c r="C43" s="167">
        <v>0</v>
      </c>
      <c r="D43" s="167">
        <v>0</v>
      </c>
      <c r="E43" s="167">
        <v>-13999</v>
      </c>
    </row>
    <row r="44" spans="1:5" ht="19.5" customHeight="1">
      <c r="A44" s="152" t="s">
        <v>44</v>
      </c>
      <c r="B44" s="174">
        <v>3424000</v>
      </c>
      <c r="C44" s="167">
        <v>0</v>
      </c>
      <c r="D44" s="167">
        <v>0</v>
      </c>
      <c r="E44" s="167">
        <v>3424000</v>
      </c>
    </row>
    <row r="45" spans="1:5" ht="19.5" customHeight="1">
      <c r="A45" s="152" t="s">
        <v>45</v>
      </c>
      <c r="B45" s="174">
        <v>-3423700</v>
      </c>
      <c r="C45" s="167">
        <v>0</v>
      </c>
      <c r="D45" s="167">
        <v>0</v>
      </c>
      <c r="E45" s="167">
        <v>-3423700</v>
      </c>
    </row>
    <row r="46" spans="1:5" ht="19.5" customHeight="1">
      <c r="A46" s="152" t="s">
        <v>107</v>
      </c>
      <c r="B46" s="174">
        <v>0</v>
      </c>
      <c r="C46" s="167">
        <v>0</v>
      </c>
      <c r="D46" s="167">
        <v>0</v>
      </c>
      <c r="E46" s="167">
        <v>0</v>
      </c>
    </row>
    <row r="47" spans="1:5" ht="19.5" customHeight="1">
      <c r="A47" s="152" t="s">
        <v>265</v>
      </c>
      <c r="B47" s="174">
        <v>667801.03</v>
      </c>
      <c r="C47" s="167">
        <v>268000</v>
      </c>
      <c r="D47" s="167">
        <v>-536000</v>
      </c>
      <c r="E47" s="167">
        <f>SUM(B47+C47+D47)</f>
        <v>399801.03</v>
      </c>
    </row>
    <row r="48" spans="1:5" ht="19.5" customHeight="1">
      <c r="A48" s="152" t="s">
        <v>46</v>
      </c>
      <c r="B48" s="174">
        <v>0</v>
      </c>
      <c r="C48" s="167">
        <v>268000</v>
      </c>
      <c r="D48" s="167">
        <v>-268000</v>
      </c>
      <c r="E48" s="167">
        <v>0</v>
      </c>
    </row>
    <row r="49" spans="1:5" ht="19.5" customHeight="1">
      <c r="A49" s="152" t="s">
        <v>47</v>
      </c>
      <c r="B49" s="174">
        <v>0</v>
      </c>
      <c r="C49" s="167">
        <v>1041238.98</v>
      </c>
      <c r="D49" s="167">
        <v>-1041238.98</v>
      </c>
      <c r="E49" s="167">
        <v>0</v>
      </c>
    </row>
    <row r="50" spans="1:5" ht="19.5" customHeight="1">
      <c r="A50" s="152" t="s">
        <v>97</v>
      </c>
      <c r="B50" s="174">
        <v>-523069.03</v>
      </c>
      <c r="C50" s="167">
        <v>850969.03</v>
      </c>
      <c r="D50" s="167">
        <v>-366592</v>
      </c>
      <c r="E50" s="167">
        <f>SUM(B50:D50)</f>
        <v>-38692</v>
      </c>
    </row>
    <row r="51" spans="1:5" ht="19.5" customHeight="1">
      <c r="A51" s="152" t="s">
        <v>48</v>
      </c>
      <c r="B51" s="174">
        <v>0</v>
      </c>
      <c r="C51" s="167">
        <v>23162.17</v>
      </c>
      <c r="D51" s="167">
        <v>-23162.17</v>
      </c>
      <c r="E51" s="167">
        <v>0</v>
      </c>
    </row>
    <row r="52" spans="1:5" ht="19.5" customHeight="1">
      <c r="A52" s="152" t="s">
        <v>49</v>
      </c>
      <c r="B52" s="174">
        <v>0</v>
      </c>
      <c r="C52" s="167">
        <v>0</v>
      </c>
      <c r="D52" s="167">
        <v>0</v>
      </c>
      <c r="E52" s="167">
        <v>0</v>
      </c>
    </row>
    <row r="53" spans="1:5" ht="19.5" customHeight="1">
      <c r="A53" s="152" t="s">
        <v>50</v>
      </c>
      <c r="B53" s="174">
        <v>0</v>
      </c>
      <c r="C53" s="167">
        <v>2355277.67</v>
      </c>
      <c r="D53" s="167">
        <v>-2355277.67</v>
      </c>
      <c r="E53" s="167">
        <v>0</v>
      </c>
    </row>
    <row r="54" spans="1:5" ht="19.5" customHeight="1">
      <c r="A54" s="152" t="s">
        <v>108</v>
      </c>
      <c r="B54" s="174">
        <v>0</v>
      </c>
      <c r="C54" s="167">
        <v>1215.48</v>
      </c>
      <c r="D54" s="167">
        <v>-1215.48</v>
      </c>
      <c r="E54" s="167">
        <v>0</v>
      </c>
    </row>
    <row r="55" spans="1:5" ht="19.5" customHeight="1">
      <c r="A55" s="152" t="s">
        <v>51</v>
      </c>
      <c r="B55" s="174">
        <v>0</v>
      </c>
      <c r="C55" s="167">
        <v>6506.17</v>
      </c>
      <c r="D55" s="167">
        <v>-6506.17</v>
      </c>
      <c r="E55" s="167">
        <v>0</v>
      </c>
    </row>
    <row r="56" spans="1:5" ht="19.5" customHeight="1">
      <c r="A56" s="152" t="s">
        <v>52</v>
      </c>
      <c r="B56" s="174">
        <v>-2539115</v>
      </c>
      <c r="C56" s="167">
        <v>2634977.9700000002</v>
      </c>
      <c r="D56" s="167">
        <v>-451252.97</v>
      </c>
      <c r="E56" s="167">
        <v>-355390</v>
      </c>
    </row>
    <row r="57" spans="1:5" ht="19.5" customHeight="1">
      <c r="A57" s="152" t="s">
        <v>53</v>
      </c>
      <c r="B57" s="174">
        <v>-496277.47</v>
      </c>
      <c r="C57" s="167">
        <v>31950</v>
      </c>
      <c r="D57" s="167">
        <v>0</v>
      </c>
      <c r="E57" s="167">
        <v>-464327.47</v>
      </c>
    </row>
    <row r="58" spans="1:5" ht="19.5" customHeight="1">
      <c r="A58" s="152" t="s">
        <v>54</v>
      </c>
      <c r="B58" s="174">
        <v>0</v>
      </c>
      <c r="C58" s="167">
        <v>3665</v>
      </c>
      <c r="D58" s="167">
        <v>-3665</v>
      </c>
      <c r="E58" s="167">
        <v>0</v>
      </c>
    </row>
    <row r="59" spans="1:5" ht="19.5" customHeight="1">
      <c r="A59" s="152" t="s">
        <v>55</v>
      </c>
      <c r="B59" s="174">
        <v>-25000</v>
      </c>
      <c r="C59" s="167">
        <v>0</v>
      </c>
      <c r="D59" s="167">
        <v>0</v>
      </c>
      <c r="E59" s="167">
        <v>-25000</v>
      </c>
    </row>
    <row r="60" spans="1:5" ht="19.5" customHeight="1">
      <c r="A60" s="152" t="s">
        <v>56</v>
      </c>
      <c r="B60" s="174">
        <v>-361344.68</v>
      </c>
      <c r="C60" s="167">
        <v>0</v>
      </c>
      <c r="D60" s="167">
        <v>0</v>
      </c>
      <c r="E60" s="167">
        <v>-361344.68</v>
      </c>
    </row>
    <row r="61" spans="1:5" ht="19.5" customHeight="1">
      <c r="A61" s="152" t="s">
        <v>57</v>
      </c>
      <c r="B61" s="174">
        <v>-991524.55</v>
      </c>
      <c r="C61" s="167">
        <v>0</v>
      </c>
      <c r="D61" s="167">
        <v>0</v>
      </c>
      <c r="E61" s="167">
        <v>-991524.55</v>
      </c>
    </row>
    <row r="62" spans="1:5" ht="19.5" customHeight="1">
      <c r="A62" s="152" t="s">
        <v>58</v>
      </c>
      <c r="B62" s="174">
        <v>-193620.78</v>
      </c>
      <c r="C62" s="167">
        <v>0</v>
      </c>
      <c r="D62" s="167">
        <v>0</v>
      </c>
      <c r="E62" s="167">
        <v>-193620.78</v>
      </c>
    </row>
    <row r="63" spans="1:5" ht="19.5" customHeight="1">
      <c r="A63" s="152" t="s">
        <v>109</v>
      </c>
      <c r="B63" s="174">
        <v>-400</v>
      </c>
      <c r="C63" s="167">
        <v>0</v>
      </c>
      <c r="D63" s="167">
        <v>-13528</v>
      </c>
      <c r="E63" s="167">
        <v>-13928</v>
      </c>
    </row>
    <row r="64" spans="1:5" ht="19.5" customHeight="1">
      <c r="A64" s="152" t="s">
        <v>59</v>
      </c>
      <c r="B64" s="174">
        <v>-123</v>
      </c>
      <c r="C64" s="167">
        <v>0</v>
      </c>
      <c r="D64" s="167">
        <v>0</v>
      </c>
      <c r="E64" s="167">
        <v>-123</v>
      </c>
    </row>
    <row r="65" spans="1:5" ht="19.5" customHeight="1">
      <c r="A65" s="152" t="s">
        <v>98</v>
      </c>
      <c r="B65" s="174">
        <v>-85920</v>
      </c>
      <c r="C65" s="167">
        <v>0</v>
      </c>
      <c r="D65" s="167">
        <v>0</v>
      </c>
      <c r="E65" s="167">
        <v>-85920</v>
      </c>
    </row>
    <row r="66" spans="1:5" ht="19.5" customHeight="1">
      <c r="A66" s="152" t="s">
        <v>114</v>
      </c>
      <c r="B66" s="174">
        <v>-24.49</v>
      </c>
      <c r="C66" s="167">
        <v>0</v>
      </c>
      <c r="D66" s="167">
        <v>0</v>
      </c>
      <c r="E66" s="167">
        <v>-24.49</v>
      </c>
    </row>
    <row r="67" spans="1:5" ht="19.5" customHeight="1">
      <c r="A67" s="152" t="s">
        <v>60</v>
      </c>
      <c r="B67" s="174">
        <v>-5112</v>
      </c>
      <c r="C67" s="167">
        <v>0</v>
      </c>
      <c r="D67" s="167">
        <v>0</v>
      </c>
      <c r="E67" s="167">
        <v>-5112</v>
      </c>
    </row>
    <row r="68" spans="1:5" ht="19.5" customHeight="1">
      <c r="A68" s="152" t="s">
        <v>61</v>
      </c>
      <c r="B68" s="174">
        <v>-322080</v>
      </c>
      <c r="C68" s="167">
        <v>0</v>
      </c>
      <c r="D68" s="167">
        <v>-53680</v>
      </c>
      <c r="E68" s="167">
        <v>-375760</v>
      </c>
    </row>
    <row r="69" spans="1:5" ht="19.5" customHeight="1">
      <c r="A69" s="152" t="s">
        <v>99</v>
      </c>
      <c r="B69" s="174">
        <v>-2067849.48</v>
      </c>
      <c r="C69" s="167">
        <v>0</v>
      </c>
      <c r="D69" s="167">
        <v>-667801.03</v>
      </c>
      <c r="E69" s="167">
        <v>-2735650.51</v>
      </c>
    </row>
    <row r="70" spans="1:5" ht="19.5" customHeight="1">
      <c r="A70" s="152" t="s">
        <v>62</v>
      </c>
      <c r="B70" s="174">
        <v>-2959329.07</v>
      </c>
      <c r="C70" s="167">
        <v>0</v>
      </c>
      <c r="D70" s="167">
        <v>-461535.79</v>
      </c>
      <c r="E70" s="167">
        <v>-3420864.86</v>
      </c>
    </row>
    <row r="71" spans="1:5" ht="19.5" customHeight="1">
      <c r="A71" s="152" t="s">
        <v>63</v>
      </c>
      <c r="B71" s="174">
        <v>-90003.5</v>
      </c>
      <c r="C71" s="167">
        <v>0</v>
      </c>
      <c r="D71" s="167">
        <v>-4765</v>
      </c>
      <c r="E71" s="167">
        <v>-94768.5</v>
      </c>
    </row>
    <row r="72" spans="1:5" ht="19.5" customHeight="1">
      <c r="A72" s="152" t="s">
        <v>64</v>
      </c>
      <c r="B72" s="174">
        <v>-1887015</v>
      </c>
      <c r="C72" s="167">
        <v>0</v>
      </c>
      <c r="D72" s="167">
        <v>-2245425</v>
      </c>
      <c r="E72" s="167">
        <v>-4132440</v>
      </c>
    </row>
    <row r="73" spans="1:5" ht="19.5" customHeight="1">
      <c r="A73" s="152" t="s">
        <v>65</v>
      </c>
      <c r="B73" s="174">
        <v>-2752694.12</v>
      </c>
      <c r="C73" s="167">
        <v>0</v>
      </c>
      <c r="D73" s="167">
        <v>-421502.97</v>
      </c>
      <c r="E73" s="167">
        <v>-3174197.09</v>
      </c>
    </row>
    <row r="74" spans="1:5" ht="19.5" customHeight="1">
      <c r="A74" s="152" t="s">
        <v>115</v>
      </c>
      <c r="B74" s="174">
        <v>29580</v>
      </c>
      <c r="C74" s="167">
        <v>2580</v>
      </c>
      <c r="D74" s="167">
        <v>0</v>
      </c>
      <c r="E74" s="167">
        <v>32160</v>
      </c>
    </row>
    <row r="75" spans="1:5" ht="19.5" customHeight="1">
      <c r="A75" s="152" t="s">
        <v>66</v>
      </c>
      <c r="B75" s="174">
        <v>322080</v>
      </c>
      <c r="C75" s="167">
        <v>53680</v>
      </c>
      <c r="D75" s="167">
        <v>0</v>
      </c>
      <c r="E75" s="167">
        <v>375760</v>
      </c>
    </row>
    <row r="76" spans="1:5" ht="19.5" customHeight="1">
      <c r="A76" s="152" t="s">
        <v>67</v>
      </c>
      <c r="B76" s="174">
        <v>10632</v>
      </c>
      <c r="C76" s="167">
        <v>2215</v>
      </c>
      <c r="D76" s="167">
        <v>0</v>
      </c>
      <c r="E76" s="167">
        <v>12847</v>
      </c>
    </row>
    <row r="77" spans="1:5" ht="19.5" customHeight="1">
      <c r="A77" s="152" t="s">
        <v>68</v>
      </c>
      <c r="B77" s="174">
        <v>245420.97</v>
      </c>
      <c r="C77" s="167">
        <v>42550</v>
      </c>
      <c r="D77" s="167">
        <v>0</v>
      </c>
      <c r="E77" s="167">
        <v>287970.96999999997</v>
      </c>
    </row>
    <row r="78" spans="1:5" ht="19.5" customHeight="1">
      <c r="A78" s="152" t="s">
        <v>100</v>
      </c>
      <c r="B78" s="174">
        <v>60976.75</v>
      </c>
      <c r="C78" s="167">
        <v>0</v>
      </c>
      <c r="D78" s="167">
        <v>0</v>
      </c>
      <c r="E78" s="167">
        <v>60976.75</v>
      </c>
    </row>
    <row r="79" spans="1:5" ht="19.5" customHeight="1">
      <c r="A79" s="152" t="s">
        <v>69</v>
      </c>
      <c r="B79" s="174">
        <v>12675</v>
      </c>
      <c r="C79" s="167">
        <v>4765</v>
      </c>
      <c r="D79" s="167">
        <v>0</v>
      </c>
      <c r="E79" s="167">
        <v>17440</v>
      </c>
    </row>
    <row r="80" spans="1:5" ht="19.5" customHeight="1">
      <c r="A80" s="152" t="s">
        <v>110</v>
      </c>
      <c r="B80" s="174">
        <v>16351.75</v>
      </c>
      <c r="C80" s="167">
        <v>0</v>
      </c>
      <c r="D80" s="167">
        <v>0</v>
      </c>
      <c r="E80" s="167">
        <v>16351.75</v>
      </c>
    </row>
    <row r="81" spans="1:5" ht="19.5" customHeight="1">
      <c r="A81" s="152" t="s">
        <v>70</v>
      </c>
      <c r="B81" s="174">
        <v>77900</v>
      </c>
      <c r="C81" s="167">
        <v>5540</v>
      </c>
      <c r="D81" s="167">
        <v>0</v>
      </c>
      <c r="E81" s="167">
        <v>83440</v>
      </c>
    </row>
    <row r="82" spans="1:5" ht="19.5" customHeight="1">
      <c r="A82" s="152" t="s">
        <v>111</v>
      </c>
      <c r="B82" s="174">
        <v>687244.5</v>
      </c>
      <c r="C82" s="167">
        <v>42170</v>
      </c>
      <c r="D82" s="167">
        <v>0</v>
      </c>
      <c r="E82" s="167">
        <v>729414.5</v>
      </c>
    </row>
    <row r="83" spans="1:5" ht="19.5" customHeight="1">
      <c r="A83" s="152" t="s">
        <v>71</v>
      </c>
      <c r="B83" s="174">
        <v>58510</v>
      </c>
      <c r="C83" s="167">
        <v>8850</v>
      </c>
      <c r="D83" s="167">
        <v>0</v>
      </c>
      <c r="E83" s="167">
        <v>67360</v>
      </c>
    </row>
    <row r="84" spans="1:5" ht="19.5" customHeight="1">
      <c r="A84" s="152" t="s">
        <v>72</v>
      </c>
      <c r="B84" s="174">
        <v>62600</v>
      </c>
      <c r="C84" s="167">
        <v>0</v>
      </c>
      <c r="D84" s="167">
        <v>0</v>
      </c>
      <c r="E84" s="167">
        <v>62600</v>
      </c>
    </row>
    <row r="85" spans="1:5" ht="19.5" customHeight="1">
      <c r="A85" s="152" t="s">
        <v>73</v>
      </c>
      <c r="B85" s="174">
        <v>143146</v>
      </c>
      <c r="C85" s="167">
        <v>20930</v>
      </c>
      <c r="D85" s="167">
        <v>0</v>
      </c>
      <c r="E85" s="167">
        <v>164076</v>
      </c>
    </row>
    <row r="86" spans="1:5" ht="19.5" customHeight="1">
      <c r="A86" s="152" t="s">
        <v>74</v>
      </c>
      <c r="B86" s="174">
        <v>191172.4</v>
      </c>
      <c r="C86" s="167">
        <v>117756</v>
      </c>
      <c r="D86" s="167">
        <v>0</v>
      </c>
      <c r="E86" s="167">
        <f>SUM(B86:C86)</f>
        <v>308928.40000000002</v>
      </c>
    </row>
    <row r="87" spans="1:5" ht="19.5" customHeight="1">
      <c r="A87" s="152" t="s">
        <v>75</v>
      </c>
      <c r="B87" s="174">
        <v>823474.05</v>
      </c>
      <c r="C87" s="167">
        <v>17897.669999999998</v>
      </c>
      <c r="D87" s="167">
        <v>0</v>
      </c>
      <c r="E87" s="167">
        <f>SUM(B87:C87)</f>
        <v>841371.72000000009</v>
      </c>
    </row>
    <row r="88" spans="1:5" ht="19.5" customHeight="1">
      <c r="A88" s="152" t="s">
        <v>101</v>
      </c>
      <c r="B88" s="174">
        <v>52335</v>
      </c>
      <c r="C88" s="167">
        <v>13200</v>
      </c>
      <c r="D88" s="167">
        <v>0</v>
      </c>
      <c r="E88" s="167">
        <v>65535</v>
      </c>
    </row>
    <row r="89" spans="1:5" ht="19.5" customHeight="1">
      <c r="A89" s="152" t="s">
        <v>76</v>
      </c>
      <c r="B89" s="174">
        <v>1119639.49</v>
      </c>
      <c r="C89" s="167">
        <v>168873.34</v>
      </c>
      <c r="D89" s="167">
        <v>0</v>
      </c>
      <c r="E89" s="167">
        <v>1288512.83</v>
      </c>
    </row>
    <row r="90" spans="1:5" ht="19.5" customHeight="1">
      <c r="A90" s="152" t="s">
        <v>112</v>
      </c>
      <c r="B90" s="174">
        <v>5000</v>
      </c>
      <c r="C90" s="167">
        <v>0</v>
      </c>
      <c r="D90" s="167">
        <v>0</v>
      </c>
      <c r="E90" s="167">
        <v>5000</v>
      </c>
    </row>
    <row r="91" spans="1:5" ht="19.5" customHeight="1">
      <c r="A91" s="152" t="s">
        <v>77</v>
      </c>
      <c r="B91" s="174">
        <v>33850.67</v>
      </c>
      <c r="C91" s="167">
        <v>16432.88</v>
      </c>
      <c r="D91" s="167">
        <v>0</v>
      </c>
      <c r="E91" s="167">
        <v>50283.55</v>
      </c>
    </row>
    <row r="92" spans="1:5" ht="19.5" customHeight="1">
      <c r="A92" s="152" t="s">
        <v>78</v>
      </c>
      <c r="B92" s="174">
        <v>2978.36</v>
      </c>
      <c r="C92" s="167">
        <v>0</v>
      </c>
      <c r="D92" s="167">
        <v>0</v>
      </c>
      <c r="E92" s="167">
        <v>2978.36</v>
      </c>
    </row>
    <row r="93" spans="1:5" ht="19.5" customHeight="1">
      <c r="A93" s="152" t="s">
        <v>79</v>
      </c>
      <c r="B93" s="174">
        <v>11564.3</v>
      </c>
      <c r="C93" s="167">
        <v>3431.9</v>
      </c>
      <c r="D93" s="167">
        <v>0</v>
      </c>
      <c r="E93" s="167">
        <v>14996.2</v>
      </c>
    </row>
    <row r="94" spans="1:5" ht="19.5" customHeight="1">
      <c r="A94" s="152" t="s">
        <v>80</v>
      </c>
      <c r="B94" s="174">
        <v>16441.439999999999</v>
      </c>
      <c r="C94" s="167">
        <v>2889</v>
      </c>
      <c r="D94" s="167">
        <v>0</v>
      </c>
      <c r="E94" s="167">
        <v>19330.439999999999</v>
      </c>
    </row>
    <row r="95" spans="1:5" ht="19.5" customHeight="1">
      <c r="A95" s="152" t="s">
        <v>116</v>
      </c>
      <c r="B95" s="174">
        <v>20165</v>
      </c>
      <c r="C95" s="167">
        <v>2895</v>
      </c>
      <c r="D95" s="167">
        <v>0</v>
      </c>
      <c r="E95" s="167">
        <v>23060</v>
      </c>
    </row>
    <row r="96" spans="1:5" ht="19.5" customHeight="1">
      <c r="A96" s="152" t="s">
        <v>113</v>
      </c>
      <c r="B96" s="174">
        <v>3800</v>
      </c>
      <c r="C96" s="167">
        <v>0</v>
      </c>
      <c r="D96" s="167">
        <v>0</v>
      </c>
      <c r="E96" s="167">
        <v>3800</v>
      </c>
    </row>
    <row r="97" spans="1:5" ht="19.5" customHeight="1">
      <c r="A97" s="152" t="s">
        <v>117</v>
      </c>
      <c r="B97" s="174">
        <v>113580</v>
      </c>
      <c r="C97" s="167">
        <v>0</v>
      </c>
      <c r="D97" s="167">
        <v>0</v>
      </c>
      <c r="E97" s="167">
        <v>113580</v>
      </c>
    </row>
    <row r="98" spans="1:5" ht="19.5" customHeight="1">
      <c r="A98" s="152" t="s">
        <v>81</v>
      </c>
      <c r="B98" s="174">
        <v>6030</v>
      </c>
      <c r="C98" s="167">
        <v>1000</v>
      </c>
      <c r="D98" s="167">
        <v>0</v>
      </c>
      <c r="E98" s="167">
        <v>7030</v>
      </c>
    </row>
    <row r="99" spans="1:5" ht="19.5" customHeight="1">
      <c r="A99" s="152" t="s">
        <v>102</v>
      </c>
      <c r="B99" s="174">
        <v>177000</v>
      </c>
      <c r="C99" s="167">
        <v>29500</v>
      </c>
      <c r="D99" s="167">
        <v>0</v>
      </c>
      <c r="E99" s="167">
        <v>206500</v>
      </c>
    </row>
    <row r="100" spans="1:5" ht="19.5" customHeight="1">
      <c r="A100" s="152" t="s">
        <v>103</v>
      </c>
      <c r="B100" s="174">
        <v>20000</v>
      </c>
      <c r="C100" s="167">
        <v>4000</v>
      </c>
      <c r="D100" s="167">
        <v>0</v>
      </c>
      <c r="E100" s="167">
        <v>24000</v>
      </c>
    </row>
    <row r="101" spans="1:5" ht="19.5" customHeight="1">
      <c r="A101" s="152" t="s">
        <v>82</v>
      </c>
      <c r="B101" s="174">
        <v>5112</v>
      </c>
      <c r="C101" s="167">
        <v>0</v>
      </c>
      <c r="D101" s="167">
        <v>0</v>
      </c>
      <c r="E101" s="167">
        <v>5112</v>
      </c>
    </row>
    <row r="102" spans="1:5" ht="19.5" customHeight="1">
      <c r="A102" s="152" t="s">
        <v>83</v>
      </c>
      <c r="B102" s="174">
        <v>7000</v>
      </c>
      <c r="C102" s="167">
        <v>0</v>
      </c>
      <c r="D102" s="167">
        <v>0</v>
      </c>
      <c r="E102" s="167">
        <v>7000</v>
      </c>
    </row>
    <row r="103" spans="1:5" ht="19.5" customHeight="1">
      <c r="A103" s="152" t="s">
        <v>104</v>
      </c>
      <c r="B103" s="174">
        <v>3850</v>
      </c>
      <c r="C103" s="167">
        <v>720</v>
      </c>
      <c r="D103" s="167">
        <v>0</v>
      </c>
      <c r="E103" s="167">
        <v>4570</v>
      </c>
    </row>
    <row r="104" spans="1:5" ht="19.5" customHeight="1">
      <c r="A104" s="152" t="s">
        <v>84</v>
      </c>
      <c r="B104" s="174">
        <v>24333.72</v>
      </c>
      <c r="C104" s="167">
        <v>4011.05</v>
      </c>
      <c r="D104" s="167">
        <v>0</v>
      </c>
      <c r="E104" s="167">
        <v>28344.77</v>
      </c>
    </row>
    <row r="105" spans="1:5" ht="19.5" customHeight="1">
      <c r="A105" s="152" t="s">
        <v>85</v>
      </c>
      <c r="B105" s="174">
        <v>8305.18</v>
      </c>
      <c r="C105" s="167">
        <v>1368.99</v>
      </c>
      <c r="D105" s="167">
        <v>0</v>
      </c>
      <c r="E105" s="167">
        <v>9674.17</v>
      </c>
    </row>
    <row r="106" spans="1:5" ht="19.5" customHeight="1">
      <c r="A106" s="152" t="s">
        <v>86</v>
      </c>
      <c r="B106" s="174">
        <v>7890.08</v>
      </c>
      <c r="C106" s="167">
        <v>1300.58</v>
      </c>
      <c r="D106" s="167">
        <v>0</v>
      </c>
      <c r="E106" s="167">
        <v>9190.66</v>
      </c>
    </row>
    <row r="107" spans="1:5" ht="19.5" customHeight="1">
      <c r="A107" s="152" t="s">
        <v>87</v>
      </c>
      <c r="B107" s="174">
        <v>153582.69</v>
      </c>
      <c r="C107" s="167">
        <v>25353.93</v>
      </c>
      <c r="D107" s="167">
        <v>0</v>
      </c>
      <c r="E107" s="167">
        <v>178936.62</v>
      </c>
    </row>
    <row r="108" spans="1:5" ht="19.5" customHeight="1">
      <c r="A108" s="152" t="s">
        <v>88</v>
      </c>
      <c r="B108" s="174">
        <v>6733.16</v>
      </c>
      <c r="C108" s="167">
        <v>1109.8900000000001</v>
      </c>
      <c r="D108" s="167">
        <v>0</v>
      </c>
      <c r="E108" s="167">
        <v>7843.05</v>
      </c>
    </row>
    <row r="109" spans="1:5" ht="19.5" customHeight="1">
      <c r="A109" s="152" t="s">
        <v>89</v>
      </c>
      <c r="B109" s="174">
        <v>1449.96</v>
      </c>
      <c r="C109" s="167">
        <v>239</v>
      </c>
      <c r="D109" s="167">
        <v>0</v>
      </c>
      <c r="E109" s="167">
        <v>1688.96</v>
      </c>
    </row>
    <row r="110" spans="1:5" ht="19.5" customHeight="1">
      <c r="A110" s="152" t="s">
        <v>90</v>
      </c>
      <c r="B110" s="174">
        <v>26242.04</v>
      </c>
      <c r="C110" s="167">
        <v>4938.29</v>
      </c>
      <c r="D110" s="167">
        <v>0</v>
      </c>
      <c r="E110" s="167">
        <v>31180.33</v>
      </c>
    </row>
    <row r="111" spans="1:5" ht="19.5" customHeight="1">
      <c r="A111" s="152" t="s">
        <v>105</v>
      </c>
      <c r="B111" s="174">
        <v>76901.5</v>
      </c>
      <c r="C111" s="167">
        <v>3665</v>
      </c>
      <c r="D111" s="167">
        <v>0</v>
      </c>
      <c r="E111" s="167">
        <v>80566.5</v>
      </c>
    </row>
    <row r="112" spans="1:5" ht="19.5" customHeight="1">
      <c r="A112" s="152" t="s">
        <v>91</v>
      </c>
      <c r="B112" s="174">
        <v>2752694.12</v>
      </c>
      <c r="C112" s="167">
        <v>421502.97</v>
      </c>
      <c r="D112" s="167">
        <v>0</v>
      </c>
      <c r="E112" s="167">
        <v>3174197.09</v>
      </c>
    </row>
    <row r="113" spans="1:5" ht="19.5" customHeight="1">
      <c r="A113" s="152" t="s">
        <v>92</v>
      </c>
      <c r="B113" s="174">
        <v>91579.49</v>
      </c>
      <c r="C113" s="167">
        <v>13528</v>
      </c>
      <c r="D113" s="167">
        <v>0</v>
      </c>
      <c r="E113" s="167">
        <v>105107.49</v>
      </c>
    </row>
    <row r="114" spans="1:5">
      <c r="A114" s="152" t="s">
        <v>93</v>
      </c>
      <c r="B114" s="174">
        <v>1887015</v>
      </c>
      <c r="C114" s="167">
        <v>2245425</v>
      </c>
      <c r="D114" s="167">
        <v>0</v>
      </c>
      <c r="E114" s="167">
        <v>4132440</v>
      </c>
    </row>
    <row r="115" spans="1:5">
      <c r="A115" s="152" t="s">
        <v>106</v>
      </c>
      <c r="B115" s="174">
        <v>0</v>
      </c>
      <c r="C115" s="167">
        <v>0</v>
      </c>
      <c r="D115" s="167">
        <v>0</v>
      </c>
      <c r="E115" s="167">
        <v>0</v>
      </c>
    </row>
    <row r="116" spans="1:5">
      <c r="A116" s="153" t="s">
        <v>94</v>
      </c>
      <c r="B116" s="175">
        <v>0</v>
      </c>
      <c r="C116" s="176">
        <v>0</v>
      </c>
      <c r="D116" s="176">
        <v>0</v>
      </c>
      <c r="E116" s="176">
        <v>0</v>
      </c>
    </row>
    <row r="117" spans="1:5">
      <c r="A117" s="177" t="s">
        <v>276</v>
      </c>
      <c r="B117" s="178">
        <f>SUM(B7:B116)</f>
        <v>6.9849193096160889E-10</v>
      </c>
      <c r="C117" s="179">
        <f>SUM(C7:C116)</f>
        <v>17803214.620000005</v>
      </c>
      <c r="D117" s="179">
        <f>SUM(D7:D116)</f>
        <v>-17803214.619999997</v>
      </c>
      <c r="E117" s="179">
        <f>SUM(E7:E116)</f>
        <v>2.7939677238464355E-9</v>
      </c>
    </row>
    <row r="119" spans="1:5">
      <c r="D119" s="4" t="s">
        <v>95</v>
      </c>
    </row>
    <row r="120" spans="1:5">
      <c r="D120" s="3"/>
    </row>
    <row r="121" spans="1:5">
      <c r="D121" s="3"/>
    </row>
    <row r="122" spans="1:5">
      <c r="C122" s="5"/>
      <c r="D122" s="4" t="s">
        <v>277</v>
      </c>
      <c r="E122" s="5"/>
    </row>
    <row r="123" spans="1:5">
      <c r="C123" s="5"/>
      <c r="D123" s="4" t="s">
        <v>96</v>
      </c>
      <c r="E123" s="5"/>
    </row>
  </sheetData>
  <mergeCells count="5">
    <mergeCell ref="A1:E1"/>
    <mergeCell ref="A2:E2"/>
    <mergeCell ref="A3:E3"/>
    <mergeCell ref="A4:E4"/>
    <mergeCell ref="C5:D5"/>
  </mergeCells>
  <pageMargins left="0.31496062992125984" right="0.11811023622047245" top="0.35433070866141736" bottom="0.35433070866141736" header="0.31496062992125984" footer="0.31496062992125984"/>
  <pageSetup paperSize="9" scale="9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D35"/>
  <sheetViews>
    <sheetView workbookViewId="0">
      <selection activeCell="D25" sqref="D25"/>
    </sheetView>
  </sheetViews>
  <sheetFormatPr defaultRowHeight="14.25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4" ht="19.5">
      <c r="A1" s="267" t="s">
        <v>177</v>
      </c>
      <c r="B1" s="267"/>
      <c r="C1" s="267"/>
      <c r="D1" s="267"/>
    </row>
    <row r="2" spans="1:4" ht="19.5">
      <c r="A2" s="267" t="s">
        <v>132</v>
      </c>
      <c r="B2" s="267"/>
      <c r="C2" s="267"/>
      <c r="D2" s="267"/>
    </row>
    <row r="3" spans="1:4" ht="19.5">
      <c r="A3" s="267" t="s">
        <v>280</v>
      </c>
      <c r="B3" s="267"/>
      <c r="C3" s="267"/>
      <c r="D3" s="267"/>
    </row>
    <row r="4" spans="1:4" ht="19.5">
      <c r="A4" s="169"/>
      <c r="B4" s="169"/>
      <c r="C4" s="169"/>
      <c r="D4" s="169"/>
    </row>
    <row r="5" spans="1:4" ht="14.25" customHeight="1">
      <c r="A5" s="268" t="s">
        <v>173</v>
      </c>
      <c r="B5" s="270" t="s">
        <v>174</v>
      </c>
      <c r="C5" s="270" t="s">
        <v>175</v>
      </c>
      <c r="D5" s="272" t="s">
        <v>168</v>
      </c>
    </row>
    <row r="6" spans="1:4" ht="14.25" customHeight="1">
      <c r="A6" s="269"/>
      <c r="B6" s="271"/>
      <c r="C6" s="271"/>
      <c r="D6" s="273"/>
    </row>
    <row r="7" spans="1:4" ht="21">
      <c r="A7" s="62"/>
      <c r="B7" s="77"/>
      <c r="C7" s="78"/>
      <c r="D7" s="79"/>
    </row>
    <row r="8" spans="1:4" ht="21">
      <c r="A8" s="62"/>
      <c r="B8" s="77"/>
      <c r="C8" s="78"/>
      <c r="D8" s="79"/>
    </row>
    <row r="9" spans="1:4" ht="21">
      <c r="A9" s="62"/>
      <c r="B9" s="77"/>
      <c r="C9" s="78"/>
      <c r="D9" s="79"/>
    </row>
    <row r="10" spans="1:4" ht="19.5">
      <c r="A10" s="77"/>
      <c r="B10" s="77"/>
      <c r="C10" s="78"/>
      <c r="D10" s="79"/>
    </row>
    <row r="11" spans="1:4" ht="19.5">
      <c r="A11" s="77"/>
      <c r="B11" s="77"/>
      <c r="C11" s="78"/>
      <c r="D11" s="79"/>
    </row>
    <row r="12" spans="1:4" ht="19.5">
      <c r="A12" s="77"/>
      <c r="B12" s="77"/>
      <c r="C12" s="78"/>
      <c r="D12" s="79"/>
    </row>
    <row r="13" spans="1:4" ht="19.5">
      <c r="A13" s="77"/>
      <c r="B13" s="77"/>
      <c r="C13" s="78"/>
      <c r="D13" s="79"/>
    </row>
    <row r="14" spans="1:4" ht="19.5">
      <c r="A14" s="77"/>
      <c r="B14" s="77"/>
      <c r="C14" s="78"/>
      <c r="D14" s="79"/>
    </row>
    <row r="15" spans="1:4" ht="19.5">
      <c r="A15" s="77"/>
      <c r="B15" s="77"/>
      <c r="C15" s="78"/>
      <c r="D15" s="79"/>
    </row>
    <row r="16" spans="1:4" ht="19.5">
      <c r="A16" s="77"/>
      <c r="B16" s="77"/>
      <c r="C16" s="78"/>
      <c r="D16" s="79"/>
    </row>
    <row r="17" spans="1:4" ht="19.5">
      <c r="A17" s="77"/>
      <c r="B17" s="77"/>
      <c r="C17" s="78"/>
      <c r="D17" s="79"/>
    </row>
    <row r="18" spans="1:4" ht="19.5">
      <c r="A18" s="77"/>
      <c r="B18" s="77"/>
      <c r="C18" s="78"/>
      <c r="D18" s="79"/>
    </row>
    <row r="19" spans="1:4" ht="19.5">
      <c r="A19" s="77"/>
      <c r="B19" s="77"/>
      <c r="C19" s="78"/>
      <c r="D19" s="79"/>
    </row>
    <row r="20" spans="1:4" ht="19.5">
      <c r="A20" s="80"/>
      <c r="B20" s="80"/>
      <c r="C20" s="81" t="s">
        <v>176</v>
      </c>
      <c r="D20" s="82">
        <f>SUM(D7:D19)</f>
        <v>0</v>
      </c>
    </row>
    <row r="21" spans="1:4" ht="19.5">
      <c r="A21" s="83"/>
      <c r="B21" s="83"/>
      <c r="C21" s="84"/>
      <c r="D21" s="54"/>
    </row>
    <row r="22" spans="1:4" ht="19.5">
      <c r="A22" s="85"/>
      <c r="B22" s="45"/>
      <c r="C22" s="35" t="s">
        <v>95</v>
      </c>
      <c r="D22" s="46"/>
    </row>
    <row r="23" spans="1:4" ht="19.5">
      <c r="A23" s="85"/>
      <c r="B23" s="45"/>
      <c r="C23" s="35"/>
      <c r="D23" s="46"/>
    </row>
    <row r="24" spans="1:4" ht="19.5">
      <c r="A24" s="85"/>
      <c r="B24" s="45"/>
      <c r="C24" s="35" t="s">
        <v>264</v>
      </c>
      <c r="D24" s="46"/>
    </row>
    <row r="25" spans="1:4" ht="19.5">
      <c r="A25" s="85"/>
      <c r="B25" s="45"/>
      <c r="C25" s="35" t="s">
        <v>283</v>
      </c>
      <c r="D25" s="46"/>
    </row>
    <row r="26" spans="1:4" ht="19.5">
      <c r="A26" s="85"/>
      <c r="B26" s="45"/>
      <c r="C26" s="35" t="s">
        <v>96</v>
      </c>
      <c r="D26" s="46"/>
    </row>
    <row r="27" spans="1:4">
      <c r="A27" s="86"/>
      <c r="B27" s="86"/>
      <c r="C27" s="86"/>
      <c r="D27" s="86"/>
    </row>
    <row r="28" spans="1:4">
      <c r="A28" s="86"/>
      <c r="B28" s="86"/>
      <c r="C28" s="86"/>
      <c r="D28" s="86"/>
    </row>
    <row r="29" spans="1:4">
      <c r="A29" s="86"/>
      <c r="B29" s="86"/>
      <c r="C29" s="86"/>
      <c r="D29" s="86"/>
    </row>
    <row r="30" spans="1:4">
      <c r="A30" s="86"/>
      <c r="B30" s="86"/>
      <c r="C30" s="86"/>
      <c r="D30" s="86"/>
    </row>
    <row r="31" spans="1:4">
      <c r="A31" s="86"/>
      <c r="B31" s="86"/>
      <c r="C31" s="86"/>
      <c r="D31" s="86"/>
    </row>
    <row r="32" spans="1:4">
      <c r="A32" s="86"/>
      <c r="B32" s="86"/>
      <c r="C32" s="86"/>
      <c r="D32" s="86"/>
    </row>
    <row r="33" spans="1:4">
      <c r="A33" s="86"/>
      <c r="B33" s="86"/>
      <c r="C33" s="86"/>
      <c r="D33" s="86"/>
    </row>
    <row r="34" spans="1:4">
      <c r="A34" s="86"/>
      <c r="B34" s="86"/>
      <c r="C34" s="86"/>
      <c r="D34" s="86"/>
    </row>
    <row r="35" spans="1:4">
      <c r="A35" s="86"/>
      <c r="B35" s="86"/>
      <c r="C35" s="86"/>
      <c r="D35" s="8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M19"/>
  <sheetViews>
    <sheetView zoomScale="90" zoomScaleNormal="90" workbookViewId="0">
      <selection activeCell="E8" sqref="E8"/>
    </sheetView>
  </sheetViews>
  <sheetFormatPr defaultRowHeight="21"/>
  <cols>
    <col min="1" max="1" width="6" style="116" bestFit="1" customWidth="1"/>
    <col min="2" max="2" width="25.375" style="87" customWidth="1"/>
    <col min="3" max="3" width="29.25" style="87" customWidth="1"/>
    <col min="4" max="4" width="10.375" style="117" customWidth="1"/>
    <col min="5" max="5" width="14.625" style="116" customWidth="1"/>
    <col min="6" max="6" width="11.25" style="24" customWidth="1"/>
    <col min="7" max="7" width="10.375" style="117" customWidth="1"/>
    <col min="8" max="8" width="17.25" style="116" customWidth="1"/>
    <col min="9" max="9" width="11.125" style="24" customWidth="1"/>
    <col min="10" max="10" width="10.75" style="120" customWidth="1"/>
    <col min="11" max="11" width="13.875" style="87" customWidth="1"/>
    <col min="12" max="12" width="9.875" style="87" customWidth="1"/>
    <col min="13" max="16384" width="9" style="87"/>
  </cols>
  <sheetData>
    <row r="1" spans="1:13">
      <c r="A1" s="279" t="s">
        <v>178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>
      <c r="A2" s="280" t="s">
        <v>179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1:13">
      <c r="A3" s="280" t="s">
        <v>132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1:13">
      <c r="A4" s="280" t="s">
        <v>279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</row>
    <row r="5" spans="1:13" s="88" customFormat="1" ht="21" customHeight="1">
      <c r="A5" s="277" t="s">
        <v>180</v>
      </c>
      <c r="B5" s="277" t="s">
        <v>181</v>
      </c>
      <c r="C5" s="277" t="s">
        <v>182</v>
      </c>
      <c r="D5" s="281" t="s">
        <v>183</v>
      </c>
      <c r="E5" s="282"/>
      <c r="F5" s="283"/>
      <c r="G5" s="281" t="s">
        <v>184</v>
      </c>
      <c r="H5" s="282"/>
      <c r="I5" s="283"/>
      <c r="J5" s="277" t="s">
        <v>185</v>
      </c>
      <c r="K5" s="277" t="s">
        <v>186</v>
      </c>
      <c r="L5" s="277" t="s">
        <v>170</v>
      </c>
    </row>
    <row r="6" spans="1:13" s="88" customFormat="1">
      <c r="A6" s="278"/>
      <c r="B6" s="278"/>
      <c r="C6" s="278"/>
      <c r="D6" s="89" t="s">
        <v>187</v>
      </c>
      <c r="E6" s="90" t="s">
        <v>188</v>
      </c>
      <c r="F6" s="91" t="s">
        <v>168</v>
      </c>
      <c r="G6" s="89" t="s">
        <v>187</v>
      </c>
      <c r="H6" s="90" t="s">
        <v>188</v>
      </c>
      <c r="I6" s="91" t="s">
        <v>168</v>
      </c>
      <c r="J6" s="278"/>
      <c r="K6" s="278"/>
      <c r="L6" s="278"/>
    </row>
    <row r="7" spans="1:13" s="100" customFormat="1" ht="67.5" customHeight="1">
      <c r="A7" s="92">
        <v>1</v>
      </c>
      <c r="B7" s="93" t="s">
        <v>189</v>
      </c>
      <c r="C7" s="94" t="s">
        <v>266</v>
      </c>
      <c r="D7" s="95">
        <v>42695</v>
      </c>
      <c r="E7" s="96" t="s">
        <v>190</v>
      </c>
      <c r="F7" s="97">
        <v>7080</v>
      </c>
      <c r="G7" s="95">
        <v>42695</v>
      </c>
      <c r="H7" s="96" t="s">
        <v>191</v>
      </c>
      <c r="I7" s="97">
        <v>7080</v>
      </c>
      <c r="J7" s="98">
        <v>43008</v>
      </c>
      <c r="K7" s="92"/>
      <c r="L7" s="99"/>
    </row>
    <row r="8" spans="1:13" s="100" customFormat="1" ht="64.5" customHeight="1">
      <c r="A8" s="101">
        <v>2</v>
      </c>
      <c r="B8" s="93" t="s">
        <v>192</v>
      </c>
      <c r="C8" s="94" t="s">
        <v>267</v>
      </c>
      <c r="D8" s="95">
        <v>42321</v>
      </c>
      <c r="E8" s="96" t="s">
        <v>193</v>
      </c>
      <c r="F8" s="97">
        <v>38350</v>
      </c>
      <c r="G8" s="95">
        <v>42321</v>
      </c>
      <c r="H8" s="96" t="s">
        <v>194</v>
      </c>
      <c r="I8" s="97">
        <v>38350</v>
      </c>
      <c r="J8" s="98">
        <v>43444</v>
      </c>
      <c r="K8" s="101"/>
      <c r="L8" s="93" t="s">
        <v>195</v>
      </c>
    </row>
    <row r="9" spans="1:13" s="100" customFormat="1" ht="49.5" customHeight="1">
      <c r="A9" s="104">
        <v>3</v>
      </c>
      <c r="B9" s="93" t="s">
        <v>196</v>
      </c>
      <c r="C9" s="94" t="s">
        <v>197</v>
      </c>
      <c r="D9" s="95">
        <v>42675</v>
      </c>
      <c r="E9" s="96" t="s">
        <v>198</v>
      </c>
      <c r="F9" s="97">
        <v>13952.47</v>
      </c>
      <c r="G9" s="95">
        <v>42675</v>
      </c>
      <c r="H9" s="96" t="s">
        <v>199</v>
      </c>
      <c r="I9" s="97">
        <v>13952.47</v>
      </c>
      <c r="J9" s="98">
        <v>43053</v>
      </c>
      <c r="K9" s="104"/>
      <c r="L9" s="103"/>
    </row>
    <row r="10" spans="1:13" s="100" customFormat="1" ht="48.75" customHeight="1">
      <c r="A10" s="102">
        <v>4</v>
      </c>
      <c r="B10" s="93" t="s">
        <v>200</v>
      </c>
      <c r="C10" s="94" t="s">
        <v>268</v>
      </c>
      <c r="D10" s="95">
        <v>42678</v>
      </c>
      <c r="E10" s="96" t="s">
        <v>201</v>
      </c>
      <c r="F10" s="97">
        <v>38750</v>
      </c>
      <c r="G10" s="95">
        <v>42678</v>
      </c>
      <c r="H10" s="96" t="s">
        <v>202</v>
      </c>
      <c r="I10" s="97">
        <v>38750</v>
      </c>
      <c r="J10" s="98">
        <v>43799</v>
      </c>
      <c r="K10" s="105"/>
      <c r="L10" s="106"/>
    </row>
    <row r="11" spans="1:13" s="100" customFormat="1" ht="53.25" customHeight="1">
      <c r="A11" s="102">
        <v>5</v>
      </c>
      <c r="B11" s="180" t="s">
        <v>203</v>
      </c>
      <c r="C11" s="181" t="s">
        <v>204</v>
      </c>
      <c r="D11" s="182">
        <v>42678</v>
      </c>
      <c r="E11" s="183" t="s">
        <v>205</v>
      </c>
      <c r="F11" s="184">
        <v>57250</v>
      </c>
      <c r="G11" s="182">
        <v>42678</v>
      </c>
      <c r="H11" s="183" t="s">
        <v>206</v>
      </c>
      <c r="I11" s="184">
        <v>57250</v>
      </c>
      <c r="J11" s="185">
        <v>43133</v>
      </c>
      <c r="K11" s="102"/>
      <c r="L11" s="103"/>
      <c r="M11" s="186"/>
    </row>
    <row r="12" spans="1:13" s="100" customFormat="1" ht="55.5" customHeight="1" thickBot="1">
      <c r="A12" s="187">
        <v>6</v>
      </c>
      <c r="B12" s="188" t="s">
        <v>207</v>
      </c>
      <c r="C12" s="189" t="s">
        <v>269</v>
      </c>
      <c r="D12" s="190">
        <v>42726</v>
      </c>
      <c r="E12" s="191" t="s">
        <v>208</v>
      </c>
      <c r="F12" s="192">
        <v>308945</v>
      </c>
      <c r="G12" s="190">
        <v>42726</v>
      </c>
      <c r="H12" s="191" t="s">
        <v>209</v>
      </c>
      <c r="I12" s="192">
        <v>308945</v>
      </c>
      <c r="J12" s="193">
        <v>43696</v>
      </c>
      <c r="K12" s="187"/>
      <c r="L12" s="188"/>
    </row>
    <row r="13" spans="1:13" s="111" customFormat="1" ht="21.75" thickBot="1">
      <c r="A13" s="107"/>
      <c r="B13" s="274" t="s">
        <v>210</v>
      </c>
      <c r="C13" s="275"/>
      <c r="D13" s="275"/>
      <c r="E13" s="275"/>
      <c r="F13" s="275"/>
      <c r="G13" s="275"/>
      <c r="H13" s="276"/>
      <c r="I13" s="108">
        <f>SUM(I7:I12)</f>
        <v>464327.47</v>
      </c>
      <c r="J13" s="109"/>
      <c r="K13" s="110"/>
      <c r="L13" s="110"/>
    </row>
    <row r="14" spans="1:13" s="111" customFormat="1">
      <c r="A14" s="112"/>
      <c r="B14" s="113"/>
      <c r="C14" s="113"/>
      <c r="D14" s="113"/>
      <c r="E14" s="113"/>
      <c r="F14" s="113"/>
      <c r="G14" s="113"/>
      <c r="H14" s="113"/>
      <c r="I14" s="114"/>
      <c r="J14" s="113"/>
      <c r="K14" s="115"/>
      <c r="L14" s="115"/>
    </row>
    <row r="15" spans="1:13">
      <c r="H15" s="1"/>
      <c r="I15" s="35" t="s">
        <v>95</v>
      </c>
      <c r="J15" s="24"/>
    </row>
    <row r="16" spans="1:13">
      <c r="H16" s="1"/>
      <c r="I16" s="35"/>
      <c r="J16" s="24"/>
    </row>
    <row r="17" spans="8:10">
      <c r="H17" s="118"/>
      <c r="I17" s="45"/>
      <c r="J17" s="118"/>
    </row>
    <row r="18" spans="8:10">
      <c r="H18" s="1"/>
      <c r="I18" s="35" t="s">
        <v>277</v>
      </c>
      <c r="J18" s="24"/>
    </row>
    <row r="19" spans="8:10">
      <c r="H19" s="119"/>
      <c r="I19" s="35" t="s">
        <v>96</v>
      </c>
    </row>
  </sheetData>
  <mergeCells count="13">
    <mergeCell ref="B13:H13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1811023622047245" right="0.11811023622047245" top="0" bottom="0" header="0.31496062992125984" footer="0.31496062992125984"/>
  <pageSetup paperSize="9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F24"/>
  <sheetViews>
    <sheetView workbookViewId="0">
      <selection activeCell="I17" sqref="I17"/>
    </sheetView>
  </sheetViews>
  <sheetFormatPr defaultRowHeight="21"/>
  <cols>
    <col min="1" max="1" width="5.875" style="121" customWidth="1"/>
    <col min="2" max="2" width="7" style="121" customWidth="1"/>
    <col min="3" max="3" width="40.125" style="121" customWidth="1"/>
    <col min="4" max="4" width="12.75" style="121" customWidth="1"/>
    <col min="5" max="5" width="7.75" style="121" customWidth="1"/>
    <col min="6" max="6" width="14.125" style="121" customWidth="1"/>
    <col min="7" max="16384" width="9" style="121"/>
  </cols>
  <sheetData>
    <row r="1" spans="1:6">
      <c r="A1" s="284" t="s">
        <v>211</v>
      </c>
      <c r="B1" s="284"/>
      <c r="C1" s="284"/>
      <c r="D1" s="284"/>
      <c r="E1" s="284"/>
      <c r="F1" s="284"/>
    </row>
    <row r="2" spans="1:6">
      <c r="A2" s="284" t="s">
        <v>132</v>
      </c>
      <c r="B2" s="284"/>
      <c r="C2" s="284"/>
      <c r="D2" s="284"/>
      <c r="E2" s="284"/>
      <c r="F2" s="284"/>
    </row>
    <row r="3" spans="1:6">
      <c r="A3" s="284" t="s">
        <v>280</v>
      </c>
      <c r="B3" s="284"/>
      <c r="C3" s="284"/>
      <c r="D3" s="284"/>
      <c r="E3" s="284"/>
      <c r="F3" s="284"/>
    </row>
    <row r="5" spans="1:6">
      <c r="A5" s="121" t="s">
        <v>284</v>
      </c>
      <c r="E5" s="122"/>
      <c r="F5" s="121">
        <v>2539115</v>
      </c>
    </row>
    <row r="6" spans="1:6">
      <c r="A6" s="123" t="s">
        <v>135</v>
      </c>
      <c r="B6" s="124" t="s">
        <v>212</v>
      </c>
      <c r="E6" s="122"/>
    </row>
    <row r="7" spans="1:6">
      <c r="B7" s="125" t="s">
        <v>145</v>
      </c>
      <c r="E7" s="122"/>
    </row>
    <row r="8" spans="1:6">
      <c r="C8" s="121" t="s">
        <v>213</v>
      </c>
      <c r="D8" s="121">
        <v>421502.97</v>
      </c>
      <c r="E8" s="122"/>
    </row>
    <row r="9" spans="1:6">
      <c r="C9" s="121" t="s">
        <v>214</v>
      </c>
      <c r="D9" s="121">
        <v>29750</v>
      </c>
      <c r="E9" s="122"/>
    </row>
    <row r="10" spans="1:6">
      <c r="C10" s="121" t="s">
        <v>148</v>
      </c>
      <c r="D10" s="121">
        <v>0</v>
      </c>
      <c r="E10" s="122"/>
    </row>
    <row r="11" spans="1:6">
      <c r="C11" s="121" t="s">
        <v>215</v>
      </c>
      <c r="D11" s="126">
        <v>0</v>
      </c>
      <c r="E11" s="122"/>
      <c r="F11" s="126">
        <f>SUM(D8:D11)</f>
        <v>451252.97</v>
      </c>
    </row>
    <row r="12" spans="1:6">
      <c r="A12" s="123" t="s">
        <v>137</v>
      </c>
      <c r="B12" s="124" t="s">
        <v>216</v>
      </c>
      <c r="E12" s="122"/>
    </row>
    <row r="13" spans="1:6">
      <c r="B13" s="125" t="s">
        <v>145</v>
      </c>
      <c r="E13" s="122"/>
    </row>
    <row r="14" spans="1:6">
      <c r="C14" s="121" t="s">
        <v>217</v>
      </c>
      <c r="D14" s="121">
        <v>2245425</v>
      </c>
      <c r="E14" s="122"/>
    </row>
    <row r="15" spans="1:6">
      <c r="C15" s="121" t="s">
        <v>218</v>
      </c>
      <c r="D15" s="121">
        <v>421502.97</v>
      </c>
      <c r="E15" s="122"/>
    </row>
    <row r="16" spans="1:6">
      <c r="C16" s="121" t="s">
        <v>148</v>
      </c>
      <c r="D16" s="121">
        <v>0</v>
      </c>
      <c r="E16" s="122"/>
    </row>
    <row r="17" spans="1:6">
      <c r="C17" s="121" t="s">
        <v>219</v>
      </c>
      <c r="D17" s="126">
        <v>0</v>
      </c>
      <c r="E17" s="122"/>
      <c r="F17" s="126">
        <f>SUM(D14:D17)</f>
        <v>2666927.9699999997</v>
      </c>
    </row>
    <row r="18" spans="1:6" ht="21.75" thickBot="1">
      <c r="A18" s="124" t="s">
        <v>220</v>
      </c>
      <c r="E18" s="122"/>
      <c r="F18" s="127">
        <f>+F5+F11-F17</f>
        <v>323440</v>
      </c>
    </row>
    <row r="19" spans="1:6" ht="21.75" thickTop="1">
      <c r="E19" s="122"/>
    </row>
    <row r="20" spans="1:6">
      <c r="B20" s="128"/>
      <c r="D20" s="33" t="s">
        <v>95</v>
      </c>
      <c r="E20" s="128"/>
      <c r="F20" s="128"/>
    </row>
    <row r="21" spans="1:6">
      <c r="B21" s="128"/>
      <c r="D21" s="33"/>
      <c r="E21" s="128"/>
      <c r="F21" s="128"/>
    </row>
    <row r="22" spans="1:6">
      <c r="B22" s="128"/>
      <c r="D22" s="33"/>
      <c r="E22" s="128"/>
      <c r="F22" s="128"/>
    </row>
    <row r="23" spans="1:6">
      <c r="B23" s="128"/>
      <c r="D23" s="129" t="s">
        <v>277</v>
      </c>
      <c r="E23" s="128"/>
      <c r="F23" s="128"/>
    </row>
    <row r="24" spans="1:6">
      <c r="B24" s="128"/>
      <c r="D24" s="129" t="s">
        <v>96</v>
      </c>
      <c r="E24" s="128"/>
      <c r="F24" s="128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21"/>
  <sheetViews>
    <sheetView workbookViewId="0">
      <selection activeCell="H24" sqref="H24"/>
    </sheetView>
  </sheetViews>
  <sheetFormatPr defaultRowHeight="19.5"/>
  <cols>
    <col min="1" max="1" width="6.25" style="36" customWidth="1"/>
    <col min="2" max="2" width="7.5" style="36" customWidth="1"/>
    <col min="3" max="3" width="33.25" style="36" customWidth="1"/>
    <col min="4" max="4" width="12.25" style="36" customWidth="1"/>
    <col min="5" max="5" width="9" style="36"/>
    <col min="6" max="6" width="13.25" style="36" customWidth="1"/>
    <col min="7" max="16384" width="9" style="36"/>
  </cols>
  <sheetData>
    <row r="1" spans="1:6">
      <c r="A1" s="253" t="s">
        <v>221</v>
      </c>
      <c r="B1" s="253"/>
      <c r="C1" s="253"/>
      <c r="D1" s="253"/>
      <c r="E1" s="253"/>
      <c r="F1" s="253"/>
    </row>
    <row r="2" spans="1:6">
      <c r="A2" s="253" t="s">
        <v>132</v>
      </c>
      <c r="B2" s="253"/>
      <c r="C2" s="253"/>
      <c r="D2" s="253"/>
      <c r="E2" s="253"/>
      <c r="F2" s="253"/>
    </row>
    <row r="3" spans="1:6">
      <c r="A3" s="253" t="s">
        <v>280</v>
      </c>
      <c r="B3" s="253"/>
      <c r="C3" s="253"/>
      <c r="D3" s="253"/>
      <c r="E3" s="253"/>
      <c r="F3" s="253"/>
    </row>
    <row r="5" spans="1:6">
      <c r="A5" s="36" t="s">
        <v>285</v>
      </c>
      <c r="E5" s="37"/>
      <c r="F5" s="36">
        <v>496277.47</v>
      </c>
    </row>
    <row r="6" spans="1:6">
      <c r="A6" s="41" t="s">
        <v>135</v>
      </c>
      <c r="B6" s="42" t="s">
        <v>222</v>
      </c>
      <c r="E6" s="37"/>
    </row>
    <row r="7" spans="1:6">
      <c r="B7" s="39" t="s">
        <v>145</v>
      </c>
      <c r="E7" s="37"/>
    </row>
    <row r="8" spans="1:6">
      <c r="C8" s="36" t="s">
        <v>213</v>
      </c>
      <c r="D8" s="36">
        <v>0</v>
      </c>
      <c r="E8" s="37"/>
    </row>
    <row r="9" spans="1:6">
      <c r="C9" s="36" t="s">
        <v>223</v>
      </c>
      <c r="E9" s="37"/>
      <c r="F9" s="43">
        <f>SUM(D8:D9)</f>
        <v>0</v>
      </c>
    </row>
    <row r="10" spans="1:6">
      <c r="A10" s="41" t="s">
        <v>137</v>
      </c>
      <c r="B10" s="42" t="s">
        <v>224</v>
      </c>
      <c r="E10" s="37"/>
    </row>
    <row r="11" spans="1:6">
      <c r="B11" s="39" t="s">
        <v>145</v>
      </c>
      <c r="E11" s="37"/>
    </row>
    <row r="12" spans="1:6">
      <c r="C12" s="36" t="s">
        <v>217</v>
      </c>
      <c r="D12" s="36">
        <v>31950</v>
      </c>
      <c r="E12" s="37"/>
    </row>
    <row r="13" spans="1:6">
      <c r="C13" s="36" t="s">
        <v>223</v>
      </c>
      <c r="D13" s="36">
        <v>0</v>
      </c>
      <c r="E13" s="37"/>
      <c r="F13" s="36">
        <f>+D12+D13</f>
        <v>31950</v>
      </c>
    </row>
    <row r="14" spans="1:6" ht="20.25" thickBot="1">
      <c r="A14" s="42" t="s">
        <v>225</v>
      </c>
      <c r="E14" s="37"/>
      <c r="F14" s="38">
        <f>+F5+F9-F13</f>
        <v>464327.47</v>
      </c>
    </row>
    <row r="15" spans="1:6" ht="20.25" thickTop="1">
      <c r="E15" s="37"/>
    </row>
    <row r="17" spans="1:6">
      <c r="B17" s="44"/>
      <c r="D17" s="34" t="s">
        <v>226</v>
      </c>
      <c r="E17" s="44"/>
      <c r="F17" s="44"/>
    </row>
    <row r="18" spans="1:6">
      <c r="A18" s="34"/>
      <c r="B18" s="34"/>
      <c r="D18" s="34"/>
      <c r="E18" s="34"/>
      <c r="F18" s="34"/>
    </row>
    <row r="19" spans="1:6">
      <c r="B19" s="44"/>
      <c r="D19" s="34"/>
      <c r="E19" s="44"/>
      <c r="F19" s="44"/>
    </row>
    <row r="20" spans="1:6">
      <c r="B20" s="44"/>
      <c r="D20" s="35" t="s">
        <v>277</v>
      </c>
      <c r="E20" s="44"/>
      <c r="F20" s="44"/>
    </row>
    <row r="21" spans="1:6">
      <c r="D21" s="35" t="s">
        <v>96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O44"/>
  <sheetViews>
    <sheetView workbookViewId="0">
      <selection activeCell="D42" sqref="D42"/>
    </sheetView>
  </sheetViews>
  <sheetFormatPr defaultRowHeight="21"/>
  <cols>
    <col min="1" max="2" width="13.625" style="1" customWidth="1"/>
    <col min="3" max="3" width="12.125" style="1" customWidth="1"/>
    <col min="4" max="4" width="18.25" style="138" customWidth="1"/>
    <col min="5" max="5" width="9.875" style="1" customWidth="1"/>
    <col min="6" max="6" width="13.125" style="129" customWidth="1"/>
    <col min="7" max="7" width="12.75" style="129" customWidth="1"/>
    <col min="8" max="8" width="11.375" style="138" customWidth="1"/>
    <col min="9" max="9" width="11.25" style="1" customWidth="1"/>
    <col min="10" max="10" width="12.5" style="138" customWidth="1"/>
    <col min="11" max="16384" width="9" style="1"/>
  </cols>
  <sheetData>
    <row r="1" spans="1:15" s="130" customFormat="1">
      <c r="A1" s="245" t="s">
        <v>227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5" s="130" customFormat="1">
      <c r="A2" s="245" t="s">
        <v>228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5" s="130" customFormat="1">
      <c r="A3" s="245" t="s">
        <v>286</v>
      </c>
      <c r="B3" s="245"/>
      <c r="C3" s="245"/>
      <c r="D3" s="245"/>
      <c r="E3" s="245"/>
      <c r="F3" s="245"/>
      <c r="G3" s="245"/>
      <c r="H3" s="245"/>
      <c r="I3" s="245"/>
      <c r="J3" s="245"/>
      <c r="K3" s="131"/>
      <c r="L3" s="131"/>
      <c r="M3" s="132"/>
      <c r="N3" s="132"/>
      <c r="O3" s="132"/>
    </row>
    <row r="4" spans="1:15" ht="21" customHeight="1">
      <c r="A4" s="285" t="s">
        <v>229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5">
      <c r="A5" s="286" t="s">
        <v>230</v>
      </c>
      <c r="B5" s="286" t="s">
        <v>231</v>
      </c>
      <c r="C5" s="286" t="s">
        <v>232</v>
      </c>
      <c r="D5" s="286" t="s">
        <v>233</v>
      </c>
      <c r="E5" s="286" t="s">
        <v>234</v>
      </c>
      <c r="F5" s="286" t="s">
        <v>235</v>
      </c>
      <c r="G5" s="286" t="s">
        <v>236</v>
      </c>
      <c r="H5" s="287" t="s">
        <v>237</v>
      </c>
      <c r="I5" s="287"/>
      <c r="J5" s="287"/>
    </row>
    <row r="6" spans="1:15">
      <c r="A6" s="286"/>
      <c r="B6" s="286"/>
      <c r="C6" s="286"/>
      <c r="D6" s="286"/>
      <c r="E6" s="286"/>
      <c r="F6" s="286"/>
      <c r="G6" s="286"/>
      <c r="H6" s="194" t="s">
        <v>5</v>
      </c>
      <c r="I6" s="194" t="s">
        <v>6</v>
      </c>
      <c r="J6" s="194" t="s">
        <v>7</v>
      </c>
      <c r="K6" s="131"/>
      <c r="L6" s="131"/>
      <c r="M6" s="131"/>
    </row>
    <row r="7" spans="1:15" ht="21" customHeight="1">
      <c r="A7" s="294" t="s">
        <v>270</v>
      </c>
      <c r="B7" s="294"/>
      <c r="C7" s="294"/>
      <c r="D7" s="294"/>
      <c r="E7" s="294"/>
      <c r="F7" s="294"/>
      <c r="G7" s="294"/>
      <c r="H7" s="294"/>
      <c r="I7" s="294"/>
      <c r="J7" s="195" t="s">
        <v>273</v>
      </c>
      <c r="K7" s="8"/>
      <c r="L7" s="8"/>
      <c r="M7" s="8"/>
    </row>
    <row r="8" spans="1:15" ht="21" customHeight="1">
      <c r="A8" s="295" t="s">
        <v>287</v>
      </c>
      <c r="B8" s="295"/>
      <c r="C8" s="295"/>
      <c r="D8" s="295"/>
      <c r="E8" s="295"/>
      <c r="F8" s="295"/>
      <c r="G8" s="295"/>
      <c r="H8" s="295"/>
      <c r="I8" s="295"/>
      <c r="J8" s="196" t="s">
        <v>238</v>
      </c>
      <c r="K8" s="8"/>
      <c r="L8" s="8"/>
      <c r="M8" s="8"/>
    </row>
    <row r="9" spans="1:15" ht="21" customHeight="1">
      <c r="A9" s="197" t="s">
        <v>288</v>
      </c>
      <c r="B9" s="197" t="s">
        <v>289</v>
      </c>
      <c r="C9" s="198" t="s">
        <v>242</v>
      </c>
      <c r="D9" s="199" t="s">
        <v>290</v>
      </c>
      <c r="E9" s="200"/>
      <c r="F9" s="201" t="s">
        <v>241</v>
      </c>
      <c r="G9" s="201" t="s">
        <v>241</v>
      </c>
      <c r="H9" s="199" t="s">
        <v>239</v>
      </c>
      <c r="I9" s="199" t="s">
        <v>291</v>
      </c>
      <c r="J9" s="202" t="s">
        <v>292</v>
      </c>
      <c r="K9" s="8"/>
      <c r="L9" s="8"/>
      <c r="M9" s="8"/>
    </row>
    <row r="10" spans="1:15" ht="21" customHeight="1">
      <c r="A10" s="296" t="s">
        <v>293</v>
      </c>
      <c r="B10" s="296"/>
      <c r="C10" s="296"/>
      <c r="D10" s="296"/>
      <c r="E10" s="296"/>
      <c r="F10" s="296"/>
      <c r="G10" s="296"/>
      <c r="H10" s="203" t="s">
        <v>239</v>
      </c>
      <c r="I10" s="203" t="s">
        <v>291</v>
      </c>
      <c r="J10" s="203" t="s">
        <v>292</v>
      </c>
      <c r="K10" s="8"/>
      <c r="L10" s="8"/>
      <c r="M10" s="8"/>
    </row>
    <row r="11" spans="1:15" ht="21" customHeight="1">
      <c r="A11" s="297" t="s">
        <v>294</v>
      </c>
      <c r="B11" s="297"/>
      <c r="C11" s="297"/>
      <c r="D11" s="297"/>
      <c r="E11" s="297"/>
      <c r="F11" s="297"/>
      <c r="G11" s="297"/>
      <c r="H11" s="297"/>
      <c r="I11" s="297"/>
      <c r="J11" s="204" t="s">
        <v>272</v>
      </c>
      <c r="K11" s="8"/>
      <c r="L11" s="8"/>
      <c r="M11" s="8"/>
    </row>
    <row r="12" spans="1:15" ht="21" customHeight="1">
      <c r="A12" s="205" t="s">
        <v>288</v>
      </c>
      <c r="B12" s="206" t="s">
        <v>295</v>
      </c>
      <c r="C12" s="156" t="s">
        <v>240</v>
      </c>
      <c r="D12" s="134" t="s">
        <v>296</v>
      </c>
      <c r="E12" s="207"/>
      <c r="F12" s="208" t="s">
        <v>241</v>
      </c>
      <c r="G12" s="209" t="s">
        <v>241</v>
      </c>
      <c r="H12" s="134" t="s">
        <v>297</v>
      </c>
      <c r="I12" s="134" t="s">
        <v>239</v>
      </c>
      <c r="J12" s="157"/>
    </row>
    <row r="13" spans="1:15" ht="21" customHeight="1">
      <c r="A13" s="210"/>
      <c r="B13" s="136" t="s">
        <v>298</v>
      </c>
      <c r="C13" s="159" t="s">
        <v>240</v>
      </c>
      <c r="D13" s="137" t="s">
        <v>299</v>
      </c>
      <c r="E13" s="211"/>
      <c r="F13" s="212" t="s">
        <v>241</v>
      </c>
      <c r="G13" s="213" t="s">
        <v>241</v>
      </c>
      <c r="H13" s="137" t="s">
        <v>300</v>
      </c>
      <c r="I13" s="137" t="s">
        <v>239</v>
      </c>
      <c r="J13" s="161" t="s">
        <v>301</v>
      </c>
      <c r="K13" s="8"/>
      <c r="L13" s="8"/>
      <c r="M13" s="8"/>
    </row>
    <row r="14" spans="1:15" ht="21" customHeight="1">
      <c r="A14" s="214" t="s">
        <v>302</v>
      </c>
      <c r="B14" s="136" t="s">
        <v>303</v>
      </c>
      <c r="C14" s="159" t="s">
        <v>240</v>
      </c>
      <c r="D14" s="137" t="s">
        <v>304</v>
      </c>
      <c r="E14" s="211"/>
      <c r="F14" s="212" t="s">
        <v>241</v>
      </c>
      <c r="G14" s="213" t="s">
        <v>241</v>
      </c>
      <c r="H14" s="137" t="s">
        <v>305</v>
      </c>
      <c r="I14" s="137" t="s">
        <v>239</v>
      </c>
      <c r="J14" s="161" t="s">
        <v>306</v>
      </c>
      <c r="K14" s="8"/>
      <c r="L14" s="8"/>
      <c r="M14" s="8"/>
    </row>
    <row r="15" spans="1:15" ht="21" customHeight="1">
      <c r="A15" s="214" t="s">
        <v>307</v>
      </c>
      <c r="B15" s="136" t="s">
        <v>308</v>
      </c>
      <c r="C15" s="159" t="s">
        <v>240</v>
      </c>
      <c r="D15" s="137" t="s">
        <v>309</v>
      </c>
      <c r="E15" s="211"/>
      <c r="F15" s="212" t="s">
        <v>241</v>
      </c>
      <c r="G15" s="213" t="s">
        <v>241</v>
      </c>
      <c r="H15" s="137" t="s">
        <v>310</v>
      </c>
      <c r="I15" s="137" t="s">
        <v>239</v>
      </c>
      <c r="J15" s="160"/>
    </row>
    <row r="16" spans="1:15" ht="21" customHeight="1">
      <c r="A16" s="210"/>
      <c r="B16" s="136" t="s">
        <v>311</v>
      </c>
      <c r="C16" s="159" t="s">
        <v>240</v>
      </c>
      <c r="D16" s="137" t="s">
        <v>312</v>
      </c>
      <c r="E16" s="211"/>
      <c r="F16" s="212" t="s">
        <v>241</v>
      </c>
      <c r="G16" s="213" t="s">
        <v>241</v>
      </c>
      <c r="H16" s="137" t="s">
        <v>313</v>
      </c>
      <c r="I16" s="137" t="s">
        <v>239</v>
      </c>
      <c r="J16" s="161" t="s">
        <v>314</v>
      </c>
      <c r="K16" s="8"/>
      <c r="L16" s="8"/>
      <c r="M16" s="8"/>
    </row>
    <row r="17" spans="1:13" ht="21" customHeight="1">
      <c r="A17" s="214" t="s">
        <v>315</v>
      </c>
      <c r="B17" s="136" t="s">
        <v>316</v>
      </c>
      <c r="C17" s="159" t="s">
        <v>240</v>
      </c>
      <c r="D17" s="137" t="s">
        <v>317</v>
      </c>
      <c r="E17" s="211"/>
      <c r="F17" s="212" t="s">
        <v>241</v>
      </c>
      <c r="G17" s="213" t="s">
        <v>241</v>
      </c>
      <c r="H17" s="137" t="s">
        <v>318</v>
      </c>
      <c r="I17" s="137" t="s">
        <v>239</v>
      </c>
      <c r="J17" s="161" t="s">
        <v>319</v>
      </c>
      <c r="K17" s="8"/>
      <c r="L17" s="8"/>
      <c r="M17" s="8"/>
    </row>
    <row r="18" spans="1:13" ht="21" customHeight="1">
      <c r="A18" s="214" t="s">
        <v>320</v>
      </c>
      <c r="B18" s="136" t="s">
        <v>321</v>
      </c>
      <c r="C18" s="159" t="s">
        <v>322</v>
      </c>
      <c r="D18" s="137" t="s">
        <v>323</v>
      </c>
      <c r="E18" s="211"/>
      <c r="F18" s="215"/>
      <c r="G18" s="213" t="s">
        <v>241</v>
      </c>
      <c r="H18" s="137" t="s">
        <v>324</v>
      </c>
      <c r="I18" s="137" t="s">
        <v>239</v>
      </c>
      <c r="J18" s="160"/>
    </row>
    <row r="19" spans="1:13" ht="21" customHeight="1">
      <c r="A19" s="210"/>
      <c r="B19" s="136" t="s">
        <v>325</v>
      </c>
      <c r="C19" s="159" t="s">
        <v>240</v>
      </c>
      <c r="D19" s="137" t="s">
        <v>326</v>
      </c>
      <c r="E19" s="211"/>
      <c r="F19" s="212" t="s">
        <v>241</v>
      </c>
      <c r="G19" s="213" t="s">
        <v>241</v>
      </c>
      <c r="H19" s="137" t="s">
        <v>327</v>
      </c>
      <c r="I19" s="137" t="s">
        <v>239</v>
      </c>
      <c r="J19" s="161" t="s">
        <v>328</v>
      </c>
      <c r="K19" s="8"/>
      <c r="L19" s="8"/>
      <c r="M19" s="8"/>
    </row>
    <row r="20" spans="1:13" ht="21" customHeight="1">
      <c r="A20" s="214" t="s">
        <v>329</v>
      </c>
      <c r="B20" s="136" t="s">
        <v>330</v>
      </c>
      <c r="C20" s="159" t="s">
        <v>242</v>
      </c>
      <c r="D20" s="137" t="s">
        <v>331</v>
      </c>
      <c r="E20" s="211"/>
      <c r="F20" s="212" t="s">
        <v>241</v>
      </c>
      <c r="G20" s="213" t="s">
        <v>241</v>
      </c>
      <c r="H20" s="137" t="s">
        <v>239</v>
      </c>
      <c r="I20" s="137" t="s">
        <v>332</v>
      </c>
      <c r="J20" s="160"/>
    </row>
    <row r="21" spans="1:13" ht="21" customHeight="1">
      <c r="A21" s="210"/>
      <c r="B21" s="136" t="s">
        <v>333</v>
      </c>
      <c r="C21" s="159" t="s">
        <v>240</v>
      </c>
      <c r="D21" s="137" t="s">
        <v>334</v>
      </c>
      <c r="E21" s="211"/>
      <c r="F21" s="212" t="s">
        <v>241</v>
      </c>
      <c r="G21" s="213" t="s">
        <v>241</v>
      </c>
      <c r="H21" s="137" t="s">
        <v>335</v>
      </c>
      <c r="I21" s="137" t="s">
        <v>239</v>
      </c>
      <c r="J21" s="160"/>
    </row>
    <row r="22" spans="1:13" ht="21" customHeight="1">
      <c r="A22" s="210"/>
      <c r="B22" s="136" t="s">
        <v>336</v>
      </c>
      <c r="C22" s="159" t="s">
        <v>240</v>
      </c>
      <c r="D22" s="137" t="s">
        <v>337</v>
      </c>
      <c r="E22" s="211"/>
      <c r="F22" s="212" t="s">
        <v>241</v>
      </c>
      <c r="G22" s="213" t="s">
        <v>241</v>
      </c>
      <c r="H22" s="137" t="s">
        <v>338</v>
      </c>
      <c r="I22" s="137" t="s">
        <v>239</v>
      </c>
      <c r="J22" s="161" t="s">
        <v>339</v>
      </c>
      <c r="K22" s="8"/>
      <c r="L22" s="8"/>
      <c r="M22" s="8"/>
    </row>
    <row r="23" spans="1:13" ht="21" customHeight="1">
      <c r="A23" s="214" t="s">
        <v>340</v>
      </c>
      <c r="B23" s="136" t="s">
        <v>341</v>
      </c>
      <c r="C23" s="159" t="s">
        <v>240</v>
      </c>
      <c r="D23" s="137" t="s">
        <v>342</v>
      </c>
      <c r="E23" s="211"/>
      <c r="F23" s="212" t="s">
        <v>241</v>
      </c>
      <c r="G23" s="213" t="s">
        <v>241</v>
      </c>
      <c r="H23" s="137" t="s">
        <v>343</v>
      </c>
      <c r="I23" s="137" t="s">
        <v>239</v>
      </c>
      <c r="J23" s="160"/>
    </row>
    <row r="24" spans="1:13" ht="21" customHeight="1">
      <c r="A24" s="210"/>
      <c r="B24" s="136" t="s">
        <v>344</v>
      </c>
      <c r="C24" s="159" t="s">
        <v>240</v>
      </c>
      <c r="D24" s="137" t="s">
        <v>345</v>
      </c>
      <c r="E24" s="211"/>
      <c r="F24" s="212" t="s">
        <v>241</v>
      </c>
      <c r="G24" s="213" t="s">
        <v>241</v>
      </c>
      <c r="H24" s="137" t="s">
        <v>346</v>
      </c>
      <c r="I24" s="137" t="s">
        <v>239</v>
      </c>
      <c r="J24" s="161" t="s">
        <v>347</v>
      </c>
      <c r="K24" s="8"/>
      <c r="L24" s="8"/>
      <c r="M24" s="8"/>
    </row>
    <row r="25" spans="1:13" ht="21" customHeight="1">
      <c r="A25" s="214" t="s">
        <v>348</v>
      </c>
      <c r="B25" s="136" t="s">
        <v>349</v>
      </c>
      <c r="C25" s="159" t="s">
        <v>240</v>
      </c>
      <c r="D25" s="137" t="s">
        <v>350</v>
      </c>
      <c r="E25" s="211"/>
      <c r="F25" s="212" t="s">
        <v>241</v>
      </c>
      <c r="G25" s="213" t="s">
        <v>241</v>
      </c>
      <c r="H25" s="137" t="s">
        <v>351</v>
      </c>
      <c r="I25" s="137" t="s">
        <v>239</v>
      </c>
      <c r="J25" s="160"/>
    </row>
    <row r="26" spans="1:13" ht="21" customHeight="1">
      <c r="A26" s="210"/>
      <c r="B26" s="136" t="s">
        <v>352</v>
      </c>
      <c r="C26" s="159" t="s">
        <v>240</v>
      </c>
      <c r="D26" s="137" t="s">
        <v>353</v>
      </c>
      <c r="E26" s="211"/>
      <c r="F26" s="212" t="s">
        <v>241</v>
      </c>
      <c r="G26" s="213" t="s">
        <v>241</v>
      </c>
      <c r="H26" s="137" t="s">
        <v>354</v>
      </c>
      <c r="I26" s="137" t="s">
        <v>239</v>
      </c>
      <c r="J26" s="161" t="s">
        <v>355</v>
      </c>
      <c r="K26" s="8"/>
      <c r="L26" s="8"/>
      <c r="M26" s="8"/>
    </row>
    <row r="27" spans="1:13" ht="21" customHeight="1">
      <c r="A27" s="214" t="s">
        <v>356</v>
      </c>
      <c r="B27" s="136" t="s">
        <v>357</v>
      </c>
      <c r="C27" s="159" t="s">
        <v>242</v>
      </c>
      <c r="D27" s="137" t="s">
        <v>358</v>
      </c>
      <c r="E27" s="211"/>
      <c r="F27" s="212" t="s">
        <v>241</v>
      </c>
      <c r="G27" s="213" t="s">
        <v>241</v>
      </c>
      <c r="H27" s="137" t="s">
        <v>239</v>
      </c>
      <c r="I27" s="137" t="s">
        <v>359</v>
      </c>
      <c r="J27" s="160"/>
    </row>
    <row r="28" spans="1:13" ht="21" customHeight="1">
      <c r="A28" s="210"/>
      <c r="B28" s="136" t="s">
        <v>360</v>
      </c>
      <c r="C28" s="159" t="s">
        <v>242</v>
      </c>
      <c r="D28" s="137" t="s">
        <v>361</v>
      </c>
      <c r="E28" s="211"/>
      <c r="F28" s="212" t="s">
        <v>241</v>
      </c>
      <c r="G28" s="213" t="s">
        <v>241</v>
      </c>
      <c r="H28" s="137" t="s">
        <v>239</v>
      </c>
      <c r="I28" s="137" t="s">
        <v>362</v>
      </c>
      <c r="J28" s="160"/>
    </row>
    <row r="29" spans="1:13" ht="21" customHeight="1">
      <c r="A29" s="210"/>
      <c r="B29" s="136" t="s">
        <v>363</v>
      </c>
      <c r="C29" s="159" t="s">
        <v>240</v>
      </c>
      <c r="D29" s="137" t="s">
        <v>364</v>
      </c>
      <c r="E29" s="211"/>
      <c r="F29" s="212" t="s">
        <v>241</v>
      </c>
      <c r="G29" s="213" t="s">
        <v>241</v>
      </c>
      <c r="H29" s="137" t="s">
        <v>271</v>
      </c>
      <c r="I29" s="137" t="s">
        <v>239</v>
      </c>
      <c r="J29" s="160"/>
    </row>
    <row r="30" spans="1:13" ht="21" customHeight="1">
      <c r="A30" s="210"/>
      <c r="B30" s="136" t="s">
        <v>365</v>
      </c>
      <c r="C30" s="159" t="s">
        <v>240</v>
      </c>
      <c r="D30" s="137" t="s">
        <v>366</v>
      </c>
      <c r="E30" s="211"/>
      <c r="F30" s="212" t="s">
        <v>241</v>
      </c>
      <c r="G30" s="213" t="s">
        <v>241</v>
      </c>
      <c r="H30" s="137" t="s">
        <v>367</v>
      </c>
      <c r="I30" s="137" t="s">
        <v>239</v>
      </c>
      <c r="J30" s="161" t="s">
        <v>368</v>
      </c>
      <c r="K30" s="8"/>
      <c r="L30" s="8"/>
      <c r="M30" s="8"/>
    </row>
    <row r="31" spans="1:13" ht="21" customHeight="1">
      <c r="A31" s="214" t="s">
        <v>369</v>
      </c>
      <c r="B31" s="136" t="s">
        <v>370</v>
      </c>
      <c r="C31" s="159" t="s">
        <v>242</v>
      </c>
      <c r="D31" s="137" t="s">
        <v>371</v>
      </c>
      <c r="E31" s="211"/>
      <c r="F31" s="212" t="s">
        <v>241</v>
      </c>
      <c r="G31" s="213" t="s">
        <v>241</v>
      </c>
      <c r="H31" s="137" t="s">
        <v>239</v>
      </c>
      <c r="I31" s="137" t="s">
        <v>372</v>
      </c>
      <c r="J31" s="160"/>
    </row>
    <row r="32" spans="1:13">
      <c r="A32" s="210"/>
      <c r="B32" s="136" t="s">
        <v>373</v>
      </c>
      <c r="C32" s="159" t="s">
        <v>240</v>
      </c>
      <c r="D32" s="137" t="s">
        <v>374</v>
      </c>
      <c r="E32" s="211"/>
      <c r="F32" s="212" t="s">
        <v>241</v>
      </c>
      <c r="G32" s="213" t="s">
        <v>241</v>
      </c>
      <c r="H32" s="137" t="s">
        <v>271</v>
      </c>
      <c r="I32" s="137" t="s">
        <v>239</v>
      </c>
      <c r="J32" s="160"/>
    </row>
    <row r="33" spans="1:13">
      <c r="A33" s="210"/>
      <c r="B33" s="136" t="s">
        <v>375</v>
      </c>
      <c r="C33" s="159" t="s">
        <v>240</v>
      </c>
      <c r="D33" s="137" t="s">
        <v>376</v>
      </c>
      <c r="E33" s="211"/>
      <c r="F33" s="212" t="s">
        <v>241</v>
      </c>
      <c r="G33" s="213" t="s">
        <v>241</v>
      </c>
      <c r="H33" s="137" t="s">
        <v>377</v>
      </c>
      <c r="I33" s="137" t="s">
        <v>239</v>
      </c>
      <c r="J33" s="161" t="s">
        <v>378</v>
      </c>
      <c r="K33" s="8"/>
      <c r="L33" s="8"/>
      <c r="M33" s="8"/>
    </row>
    <row r="34" spans="1:13">
      <c r="A34" s="214" t="s">
        <v>379</v>
      </c>
      <c r="B34" s="136" t="s">
        <v>380</v>
      </c>
      <c r="C34" s="159" t="s">
        <v>240</v>
      </c>
      <c r="D34" s="137" t="s">
        <v>381</v>
      </c>
      <c r="E34" s="211"/>
      <c r="F34" s="212" t="s">
        <v>241</v>
      </c>
      <c r="G34" s="213" t="s">
        <v>241</v>
      </c>
      <c r="H34" s="137" t="s">
        <v>382</v>
      </c>
      <c r="I34" s="137" t="s">
        <v>239</v>
      </c>
      <c r="J34" s="161" t="s">
        <v>383</v>
      </c>
      <c r="K34" s="8"/>
      <c r="L34" s="8"/>
      <c r="M34" s="8"/>
    </row>
    <row r="35" spans="1:13">
      <c r="A35" s="216" t="s">
        <v>384</v>
      </c>
      <c r="B35" s="216" t="s">
        <v>385</v>
      </c>
      <c r="C35" s="217" t="s">
        <v>243</v>
      </c>
      <c r="D35" s="162" t="s">
        <v>241</v>
      </c>
      <c r="E35" s="218"/>
      <c r="F35" s="219"/>
      <c r="G35" s="220" t="s">
        <v>241</v>
      </c>
      <c r="H35" s="162" t="s">
        <v>239</v>
      </c>
      <c r="I35" s="162" t="s">
        <v>386</v>
      </c>
      <c r="J35" s="221" t="s">
        <v>387</v>
      </c>
      <c r="K35" s="8"/>
      <c r="L35" s="8"/>
      <c r="M35" s="8"/>
    </row>
    <row r="36" spans="1:13">
      <c r="A36" s="298" t="s">
        <v>388</v>
      </c>
      <c r="B36" s="299"/>
      <c r="C36" s="299"/>
      <c r="D36" s="299"/>
      <c r="E36" s="299"/>
      <c r="F36" s="299"/>
      <c r="G36" s="300"/>
      <c r="H36" s="155" t="s">
        <v>389</v>
      </c>
      <c r="I36" s="155" t="s">
        <v>390</v>
      </c>
      <c r="J36" s="222" t="s">
        <v>387</v>
      </c>
      <c r="K36" s="8"/>
      <c r="L36" s="8"/>
      <c r="M36" s="8"/>
    </row>
    <row r="37" spans="1:13">
      <c r="A37" s="288" t="s">
        <v>391</v>
      </c>
      <c r="B37" s="289"/>
      <c r="C37" s="289"/>
      <c r="D37" s="289"/>
      <c r="E37" s="289"/>
      <c r="F37" s="289"/>
      <c r="G37" s="290"/>
      <c r="H37" s="223" t="s">
        <v>389</v>
      </c>
      <c r="I37" s="223" t="s">
        <v>392</v>
      </c>
      <c r="J37" s="224" t="s">
        <v>393</v>
      </c>
      <c r="K37" s="8"/>
      <c r="L37" s="8"/>
      <c r="M37" s="8"/>
    </row>
    <row r="38" spans="1:13">
      <c r="A38" s="291" t="s">
        <v>244</v>
      </c>
      <c r="B38" s="292"/>
      <c r="C38" s="292"/>
      <c r="D38" s="292"/>
      <c r="E38" s="292"/>
      <c r="F38" s="292"/>
      <c r="G38" s="293"/>
      <c r="H38" s="225" t="s">
        <v>389</v>
      </c>
      <c r="I38" s="225" t="s">
        <v>392</v>
      </c>
      <c r="J38" s="226" t="s">
        <v>393</v>
      </c>
      <c r="K38" s="8"/>
      <c r="L38" s="8"/>
      <c r="M38" s="8"/>
    </row>
    <row r="40" spans="1:13">
      <c r="E40" s="130"/>
      <c r="F40" s="130"/>
      <c r="G40" s="3" t="s">
        <v>95</v>
      </c>
      <c r="H40" s="130"/>
      <c r="I40" s="130"/>
    </row>
    <row r="41" spans="1:13" ht="21" customHeight="1">
      <c r="E41" s="130"/>
      <c r="F41" s="130"/>
      <c r="G41" s="3"/>
      <c r="H41" s="130"/>
      <c r="I41" s="130"/>
    </row>
    <row r="42" spans="1:13" ht="21" customHeight="1">
      <c r="E42" s="130"/>
      <c r="F42" s="130"/>
      <c r="G42" s="3"/>
      <c r="H42" s="130"/>
      <c r="I42" s="130"/>
    </row>
    <row r="43" spans="1:13">
      <c r="E43" s="130"/>
      <c r="F43" s="130"/>
      <c r="G43" s="3" t="s">
        <v>277</v>
      </c>
      <c r="H43" s="130"/>
      <c r="I43" s="130"/>
    </row>
    <row r="44" spans="1:13">
      <c r="E44" s="130"/>
      <c r="F44" s="130"/>
      <c r="G44" s="3" t="s">
        <v>96</v>
      </c>
      <c r="H44" s="130"/>
      <c r="I44" s="130"/>
    </row>
  </sheetData>
  <mergeCells count="19">
    <mergeCell ref="A37:G37"/>
    <mergeCell ref="A38:G38"/>
    <mergeCell ref="A7:I7"/>
    <mergeCell ref="A8:I8"/>
    <mergeCell ref="A10:G10"/>
    <mergeCell ref="A11:I11"/>
    <mergeCell ref="A36:G36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J5"/>
  </mergeCells>
  <pageMargins left="0.51181102362204722" right="0.51181102362204722" top="0.55118110236220474" bottom="0.35433070866141736" header="0.31496062992125984" footer="0.31496062992125984"/>
  <pageSetup paperSize="9" scale="9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R48"/>
  <sheetViews>
    <sheetView zoomScale="90" zoomScaleNormal="90" workbookViewId="0">
      <selection activeCell="K53" sqref="K53"/>
    </sheetView>
  </sheetViews>
  <sheetFormatPr defaultRowHeight="21"/>
  <cols>
    <col min="1" max="1" width="11.375" style="1" customWidth="1"/>
    <col min="2" max="2" width="10" style="1" customWidth="1"/>
    <col min="3" max="3" width="6.75" style="1" customWidth="1"/>
    <col min="4" max="4" width="11.625" style="1" customWidth="1"/>
    <col min="5" max="7" width="10" style="1" customWidth="1"/>
    <col min="8" max="8" width="7.25" style="1" customWidth="1"/>
    <col min="9" max="9" width="11.5" style="1" customWidth="1"/>
    <col min="10" max="10" width="10.875" style="1" customWidth="1"/>
    <col min="11" max="11" width="9.75" style="1" customWidth="1"/>
    <col min="12" max="12" width="10.625" style="1" customWidth="1"/>
    <col min="13" max="13" width="10.125" style="1" customWidth="1"/>
    <col min="14" max="14" width="6.25" style="1" customWidth="1"/>
    <col min="15" max="15" width="12.375" style="1" customWidth="1"/>
    <col min="16" max="16" width="10.375" style="1" customWidth="1"/>
    <col min="17" max="17" width="9.875" style="1" customWidth="1"/>
    <col min="18" max="16384" width="9" style="1"/>
  </cols>
  <sheetData>
    <row r="1" spans="1:18" s="130" customFormat="1">
      <c r="A1" s="301" t="s">
        <v>245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</row>
    <row r="2" spans="1:18" s="130" customFormat="1">
      <c r="A2" s="302" t="s">
        <v>246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</row>
    <row r="3" spans="1:18" s="130" customFormat="1">
      <c r="A3" s="302" t="s">
        <v>247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</row>
    <row r="4" spans="1:18" s="130" customFormat="1">
      <c r="A4" s="302" t="s">
        <v>394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>
      <c r="C5" s="129"/>
      <c r="H5" s="303"/>
      <c r="I5" s="303"/>
      <c r="J5" s="303"/>
      <c r="K5" s="303"/>
      <c r="L5" s="303"/>
      <c r="N5" s="129"/>
      <c r="P5" s="24"/>
      <c r="Q5" s="170"/>
      <c r="R5" s="7"/>
    </row>
    <row r="6" spans="1:18" s="230" customFormat="1" ht="63">
      <c r="A6" s="227" t="s">
        <v>248</v>
      </c>
      <c r="B6" s="227" t="s">
        <v>230</v>
      </c>
      <c r="C6" s="227" t="s">
        <v>249</v>
      </c>
      <c r="D6" s="227" t="s">
        <v>250</v>
      </c>
      <c r="E6" s="227" t="s">
        <v>168</v>
      </c>
      <c r="F6" s="227" t="s">
        <v>251</v>
      </c>
      <c r="G6" s="227" t="s">
        <v>230</v>
      </c>
      <c r="H6" s="227" t="s">
        <v>249</v>
      </c>
      <c r="I6" s="227" t="s">
        <v>252</v>
      </c>
      <c r="J6" s="227" t="s">
        <v>168</v>
      </c>
      <c r="K6" s="227" t="s">
        <v>251</v>
      </c>
      <c r="L6" s="227" t="s">
        <v>253</v>
      </c>
      <c r="M6" s="227" t="s">
        <v>230</v>
      </c>
      <c r="N6" s="227" t="s">
        <v>249</v>
      </c>
      <c r="O6" s="227" t="s">
        <v>254</v>
      </c>
      <c r="P6" s="228" t="s">
        <v>168</v>
      </c>
      <c r="Q6" s="227" t="s">
        <v>251</v>
      </c>
      <c r="R6" s="229"/>
    </row>
    <row r="7" spans="1:18" ht="19.5" customHeight="1">
      <c r="A7" s="163" t="s">
        <v>395</v>
      </c>
      <c r="B7" s="133" t="s">
        <v>288</v>
      </c>
      <c r="C7" s="231" t="s">
        <v>255</v>
      </c>
      <c r="D7" s="133" t="s">
        <v>396</v>
      </c>
      <c r="E7" s="232">
        <v>34383.56</v>
      </c>
      <c r="F7" s="206" t="s">
        <v>237</v>
      </c>
      <c r="G7" s="233" t="s">
        <v>288</v>
      </c>
      <c r="H7" s="133" t="s">
        <v>256</v>
      </c>
      <c r="I7" s="231" t="s">
        <v>397</v>
      </c>
      <c r="J7" s="139">
        <v>34383.56</v>
      </c>
      <c r="K7" s="231" t="s">
        <v>237</v>
      </c>
      <c r="L7" s="140"/>
      <c r="M7" s="233" t="s">
        <v>288</v>
      </c>
      <c r="N7" s="133" t="s">
        <v>240</v>
      </c>
      <c r="O7" s="233" t="s">
        <v>295</v>
      </c>
      <c r="P7" s="234">
        <v>34383.56</v>
      </c>
      <c r="Q7" s="235" t="s">
        <v>237</v>
      </c>
      <c r="R7" s="8"/>
    </row>
    <row r="8" spans="1:18" ht="19.5" customHeight="1">
      <c r="A8" s="164" t="s">
        <v>395</v>
      </c>
      <c r="B8" s="61"/>
      <c r="C8" s="236" t="s">
        <v>255</v>
      </c>
      <c r="D8" s="61"/>
      <c r="E8" s="237">
        <v>34383.56</v>
      </c>
      <c r="F8" s="61"/>
      <c r="G8" s="211"/>
      <c r="H8" s="61"/>
      <c r="I8" s="211"/>
      <c r="J8" s="141">
        <v>34383.56</v>
      </c>
      <c r="K8" s="211"/>
      <c r="L8" s="142">
        <v>0</v>
      </c>
      <c r="M8" s="211"/>
      <c r="N8" s="61"/>
      <c r="O8" s="211"/>
      <c r="P8" s="61"/>
      <c r="Q8" s="238"/>
    </row>
    <row r="9" spans="1:18" ht="19.5" customHeight="1">
      <c r="A9" s="165" t="s">
        <v>398</v>
      </c>
      <c r="B9" s="135" t="s">
        <v>288</v>
      </c>
      <c r="C9" s="159" t="s">
        <v>255</v>
      </c>
      <c r="D9" s="135" t="s">
        <v>399</v>
      </c>
      <c r="E9" s="239">
        <v>7526.01</v>
      </c>
      <c r="F9" s="136" t="s">
        <v>237</v>
      </c>
      <c r="G9" s="158" t="s">
        <v>288</v>
      </c>
      <c r="H9" s="135" t="s">
        <v>256</v>
      </c>
      <c r="I9" s="159" t="s">
        <v>400</v>
      </c>
      <c r="J9" s="143">
        <v>7526.01</v>
      </c>
      <c r="K9" s="159" t="s">
        <v>237</v>
      </c>
      <c r="L9" s="61"/>
      <c r="M9" s="158" t="s">
        <v>288</v>
      </c>
      <c r="N9" s="135" t="s">
        <v>240</v>
      </c>
      <c r="O9" s="158" t="s">
        <v>298</v>
      </c>
      <c r="P9" s="240">
        <v>7526.01</v>
      </c>
      <c r="Q9" s="241" t="s">
        <v>237</v>
      </c>
      <c r="R9" s="8"/>
    </row>
    <row r="10" spans="1:18" ht="19.5" customHeight="1">
      <c r="A10" s="164" t="s">
        <v>398</v>
      </c>
      <c r="B10" s="61"/>
      <c r="C10" s="236" t="s">
        <v>255</v>
      </c>
      <c r="D10" s="61"/>
      <c r="E10" s="237">
        <v>7526.01</v>
      </c>
      <c r="F10" s="61"/>
      <c r="G10" s="211"/>
      <c r="H10" s="61"/>
      <c r="I10" s="211"/>
      <c r="J10" s="141">
        <v>7526.01</v>
      </c>
      <c r="K10" s="211"/>
      <c r="L10" s="142">
        <v>0</v>
      </c>
      <c r="M10" s="211"/>
      <c r="N10" s="61"/>
      <c r="O10" s="211"/>
      <c r="P10" s="61"/>
      <c r="Q10" s="238"/>
    </row>
    <row r="11" spans="1:18" ht="19.5" customHeight="1">
      <c r="A11" s="165" t="s">
        <v>401</v>
      </c>
      <c r="B11" s="135" t="s">
        <v>302</v>
      </c>
      <c r="C11" s="159" t="s">
        <v>255</v>
      </c>
      <c r="D11" s="135" t="s">
        <v>402</v>
      </c>
      <c r="E11" s="239">
        <v>5.15</v>
      </c>
      <c r="F11" s="136" t="s">
        <v>237</v>
      </c>
      <c r="G11" s="158" t="s">
        <v>302</v>
      </c>
      <c r="H11" s="135" t="s">
        <v>256</v>
      </c>
      <c r="I11" s="159" t="s">
        <v>403</v>
      </c>
      <c r="J11" s="143">
        <v>5.15</v>
      </c>
      <c r="K11" s="159" t="s">
        <v>237</v>
      </c>
      <c r="L11" s="61"/>
      <c r="M11" s="158" t="s">
        <v>302</v>
      </c>
      <c r="N11" s="135" t="s">
        <v>240</v>
      </c>
      <c r="O11" s="158" t="s">
        <v>303</v>
      </c>
      <c r="P11" s="240">
        <v>5.15</v>
      </c>
      <c r="Q11" s="241" t="s">
        <v>237</v>
      </c>
      <c r="R11" s="8"/>
    </row>
    <row r="12" spans="1:18" ht="19.5" customHeight="1">
      <c r="A12" s="164" t="s">
        <v>401</v>
      </c>
      <c r="B12" s="61"/>
      <c r="C12" s="236" t="s">
        <v>255</v>
      </c>
      <c r="D12" s="61"/>
      <c r="E12" s="237">
        <v>5.15</v>
      </c>
      <c r="F12" s="61"/>
      <c r="G12" s="211"/>
      <c r="H12" s="61"/>
      <c r="I12" s="211"/>
      <c r="J12" s="141">
        <v>5.15</v>
      </c>
      <c r="K12" s="211"/>
      <c r="L12" s="142">
        <v>0</v>
      </c>
      <c r="M12" s="211"/>
      <c r="N12" s="61"/>
      <c r="O12" s="211"/>
      <c r="P12" s="61"/>
      <c r="Q12" s="238"/>
    </row>
    <row r="13" spans="1:18" ht="19.5" customHeight="1">
      <c r="A13" s="165" t="s">
        <v>404</v>
      </c>
      <c r="B13" s="135" t="s">
        <v>307</v>
      </c>
      <c r="C13" s="159" t="s">
        <v>255</v>
      </c>
      <c r="D13" s="135" t="s">
        <v>405</v>
      </c>
      <c r="E13" s="239">
        <v>19987.28</v>
      </c>
      <c r="F13" s="136" t="s">
        <v>237</v>
      </c>
      <c r="G13" s="158" t="s">
        <v>307</v>
      </c>
      <c r="H13" s="135" t="s">
        <v>256</v>
      </c>
      <c r="I13" s="159" t="s">
        <v>406</v>
      </c>
      <c r="J13" s="143">
        <v>19987.28</v>
      </c>
      <c r="K13" s="159" t="s">
        <v>237</v>
      </c>
      <c r="L13" s="61"/>
      <c r="M13" s="158" t="s">
        <v>307</v>
      </c>
      <c r="N13" s="135" t="s">
        <v>240</v>
      </c>
      <c r="O13" s="158" t="s">
        <v>311</v>
      </c>
      <c r="P13" s="240">
        <v>19987.28</v>
      </c>
      <c r="Q13" s="241" t="s">
        <v>237</v>
      </c>
      <c r="R13" s="8"/>
    </row>
    <row r="14" spans="1:18" ht="19.5" customHeight="1">
      <c r="A14" s="164" t="s">
        <v>404</v>
      </c>
      <c r="B14" s="61"/>
      <c r="C14" s="236" t="s">
        <v>255</v>
      </c>
      <c r="D14" s="61"/>
      <c r="E14" s="237">
        <v>19987.28</v>
      </c>
      <c r="F14" s="61"/>
      <c r="G14" s="211"/>
      <c r="H14" s="61"/>
      <c r="I14" s="211"/>
      <c r="J14" s="141">
        <v>19987.28</v>
      </c>
      <c r="K14" s="211"/>
      <c r="L14" s="142">
        <v>0</v>
      </c>
      <c r="M14" s="211"/>
      <c r="N14" s="61"/>
      <c r="O14" s="211"/>
      <c r="P14" s="61"/>
      <c r="Q14" s="238"/>
    </row>
    <row r="15" spans="1:18" ht="19.5" customHeight="1">
      <c r="A15" s="165" t="s">
        <v>407</v>
      </c>
      <c r="B15" s="135" t="s">
        <v>307</v>
      </c>
      <c r="C15" s="159" t="s">
        <v>255</v>
      </c>
      <c r="D15" s="135" t="s">
        <v>408</v>
      </c>
      <c r="E15" s="239">
        <v>31774.240000000002</v>
      </c>
      <c r="F15" s="136" t="s">
        <v>237</v>
      </c>
      <c r="G15" s="158" t="s">
        <v>307</v>
      </c>
      <c r="H15" s="135" t="s">
        <v>256</v>
      </c>
      <c r="I15" s="159" t="s">
        <v>409</v>
      </c>
      <c r="J15" s="143">
        <v>31774.240000000002</v>
      </c>
      <c r="K15" s="159" t="s">
        <v>237</v>
      </c>
      <c r="L15" s="61"/>
      <c r="M15" s="158" t="s">
        <v>307</v>
      </c>
      <c r="N15" s="135" t="s">
        <v>240</v>
      </c>
      <c r="O15" s="158" t="s">
        <v>308</v>
      </c>
      <c r="P15" s="240">
        <v>31774.240000000002</v>
      </c>
      <c r="Q15" s="241" t="s">
        <v>237</v>
      </c>
      <c r="R15" s="8"/>
    </row>
    <row r="16" spans="1:18" ht="19.5" customHeight="1">
      <c r="A16" s="164" t="s">
        <v>407</v>
      </c>
      <c r="B16" s="61"/>
      <c r="C16" s="236" t="s">
        <v>255</v>
      </c>
      <c r="D16" s="61"/>
      <c r="E16" s="237">
        <v>31774.240000000002</v>
      </c>
      <c r="F16" s="61"/>
      <c r="G16" s="211"/>
      <c r="H16" s="61"/>
      <c r="I16" s="211"/>
      <c r="J16" s="141">
        <v>31774.240000000002</v>
      </c>
      <c r="K16" s="211"/>
      <c r="L16" s="142">
        <v>0</v>
      </c>
      <c r="M16" s="211"/>
      <c r="N16" s="61"/>
      <c r="O16" s="211"/>
      <c r="P16" s="61"/>
      <c r="Q16" s="238"/>
    </row>
    <row r="17" spans="1:18" ht="19.5" customHeight="1">
      <c r="A17" s="165" t="s">
        <v>410</v>
      </c>
      <c r="B17" s="135" t="s">
        <v>315</v>
      </c>
      <c r="C17" s="159" t="s">
        <v>255</v>
      </c>
      <c r="D17" s="135" t="s">
        <v>411</v>
      </c>
      <c r="E17" s="239">
        <v>10200</v>
      </c>
      <c r="F17" s="136" t="s">
        <v>237</v>
      </c>
      <c r="G17" s="158" t="s">
        <v>315</v>
      </c>
      <c r="H17" s="135" t="s">
        <v>256</v>
      </c>
      <c r="I17" s="159" t="s">
        <v>412</v>
      </c>
      <c r="J17" s="143">
        <v>10200</v>
      </c>
      <c r="K17" s="159" t="s">
        <v>237</v>
      </c>
      <c r="L17" s="61"/>
      <c r="M17" s="158" t="s">
        <v>315</v>
      </c>
      <c r="N17" s="135" t="s">
        <v>240</v>
      </c>
      <c r="O17" s="158" t="s">
        <v>316</v>
      </c>
      <c r="P17" s="240">
        <v>10200</v>
      </c>
      <c r="Q17" s="241" t="s">
        <v>237</v>
      </c>
      <c r="R17" s="8"/>
    </row>
    <row r="18" spans="1:18" ht="19.5" customHeight="1">
      <c r="A18" s="164" t="s">
        <v>410</v>
      </c>
      <c r="B18" s="61"/>
      <c r="C18" s="236" t="s">
        <v>255</v>
      </c>
      <c r="D18" s="61"/>
      <c r="E18" s="237">
        <v>10200</v>
      </c>
      <c r="F18" s="61"/>
      <c r="G18" s="211"/>
      <c r="H18" s="61"/>
      <c r="I18" s="211"/>
      <c r="J18" s="141">
        <v>10200</v>
      </c>
      <c r="K18" s="211"/>
      <c r="L18" s="142">
        <v>0</v>
      </c>
      <c r="M18" s="211"/>
      <c r="N18" s="61"/>
      <c r="O18" s="211"/>
      <c r="P18" s="61"/>
      <c r="Q18" s="238"/>
    </row>
    <row r="19" spans="1:18" ht="19.5" customHeight="1">
      <c r="A19" s="165" t="s">
        <v>413</v>
      </c>
      <c r="B19" s="135" t="s">
        <v>320</v>
      </c>
      <c r="C19" s="159" t="s">
        <v>255</v>
      </c>
      <c r="D19" s="135" t="s">
        <v>414</v>
      </c>
      <c r="E19" s="239">
        <v>2416.2600000000002</v>
      </c>
      <c r="F19" s="136" t="s">
        <v>237</v>
      </c>
      <c r="G19" s="158" t="s">
        <v>320</v>
      </c>
      <c r="H19" s="135" t="s">
        <v>256</v>
      </c>
      <c r="I19" s="159" t="s">
        <v>415</v>
      </c>
      <c r="J19" s="143">
        <v>2416.2600000000002</v>
      </c>
      <c r="K19" s="159" t="s">
        <v>237</v>
      </c>
      <c r="L19" s="61"/>
      <c r="M19" s="158" t="s">
        <v>320</v>
      </c>
      <c r="N19" s="135" t="s">
        <v>240</v>
      </c>
      <c r="O19" s="158" t="s">
        <v>325</v>
      </c>
      <c r="P19" s="240">
        <v>2416.2600000000002</v>
      </c>
      <c r="Q19" s="241" t="s">
        <v>237</v>
      </c>
      <c r="R19" s="8"/>
    </row>
    <row r="20" spans="1:18" ht="19.5" customHeight="1">
      <c r="A20" s="164" t="s">
        <v>413</v>
      </c>
      <c r="B20" s="61"/>
      <c r="C20" s="236" t="s">
        <v>255</v>
      </c>
      <c r="D20" s="61"/>
      <c r="E20" s="237">
        <v>2416.2600000000002</v>
      </c>
      <c r="F20" s="61"/>
      <c r="G20" s="211"/>
      <c r="H20" s="61"/>
      <c r="I20" s="211"/>
      <c r="J20" s="141">
        <v>2416.2600000000002</v>
      </c>
      <c r="K20" s="211"/>
      <c r="L20" s="142">
        <v>0</v>
      </c>
      <c r="M20" s="211"/>
      <c r="N20" s="61"/>
      <c r="O20" s="211"/>
      <c r="P20" s="61"/>
      <c r="Q20" s="238"/>
    </row>
    <row r="21" spans="1:18" ht="19.5" customHeight="1">
      <c r="A21" s="165" t="s">
        <v>416</v>
      </c>
      <c r="B21" s="135" t="s">
        <v>329</v>
      </c>
      <c r="C21" s="159" t="s">
        <v>255</v>
      </c>
      <c r="D21" s="135" t="s">
        <v>417</v>
      </c>
      <c r="E21" s="239">
        <v>7373.62</v>
      </c>
      <c r="F21" s="136" t="s">
        <v>237</v>
      </c>
      <c r="G21" s="158" t="s">
        <v>329</v>
      </c>
      <c r="H21" s="135" t="s">
        <v>256</v>
      </c>
      <c r="I21" s="159" t="s">
        <v>418</v>
      </c>
      <c r="J21" s="143">
        <v>7373.62</v>
      </c>
      <c r="K21" s="159" t="s">
        <v>237</v>
      </c>
      <c r="L21" s="61"/>
      <c r="M21" s="158" t="s">
        <v>329</v>
      </c>
      <c r="N21" s="135" t="s">
        <v>240</v>
      </c>
      <c r="O21" s="158" t="s">
        <v>336</v>
      </c>
      <c r="P21" s="240">
        <v>7373.62</v>
      </c>
      <c r="Q21" s="241" t="s">
        <v>237</v>
      </c>
      <c r="R21" s="8"/>
    </row>
    <row r="22" spans="1:18" ht="19.5" customHeight="1">
      <c r="A22" s="164" t="s">
        <v>416</v>
      </c>
      <c r="B22" s="61"/>
      <c r="C22" s="236" t="s">
        <v>255</v>
      </c>
      <c r="D22" s="61"/>
      <c r="E22" s="237">
        <v>7373.62</v>
      </c>
      <c r="F22" s="61"/>
      <c r="G22" s="211"/>
      <c r="H22" s="61"/>
      <c r="I22" s="211"/>
      <c r="J22" s="141">
        <v>7373.62</v>
      </c>
      <c r="K22" s="211"/>
      <c r="L22" s="142">
        <v>0</v>
      </c>
      <c r="M22" s="211"/>
      <c r="N22" s="61"/>
      <c r="O22" s="211"/>
      <c r="P22" s="61"/>
      <c r="Q22" s="238"/>
    </row>
    <row r="23" spans="1:18" ht="19.5" customHeight="1">
      <c r="A23" s="165" t="s">
        <v>419</v>
      </c>
      <c r="B23" s="135" t="s">
        <v>329</v>
      </c>
      <c r="C23" s="159" t="s">
        <v>255</v>
      </c>
      <c r="D23" s="135" t="s">
        <v>420</v>
      </c>
      <c r="E23" s="239">
        <v>25246.66</v>
      </c>
      <c r="F23" s="136" t="s">
        <v>237</v>
      </c>
      <c r="G23" s="158" t="s">
        <v>329</v>
      </c>
      <c r="H23" s="135" t="s">
        <v>256</v>
      </c>
      <c r="I23" s="159" t="s">
        <v>421</v>
      </c>
      <c r="J23" s="143">
        <v>25246.66</v>
      </c>
      <c r="K23" s="159" t="s">
        <v>237</v>
      </c>
      <c r="L23" s="61"/>
      <c r="M23" s="158" t="s">
        <v>329</v>
      </c>
      <c r="N23" s="135" t="s">
        <v>240</v>
      </c>
      <c r="O23" s="158" t="s">
        <v>333</v>
      </c>
      <c r="P23" s="240">
        <v>25246.66</v>
      </c>
      <c r="Q23" s="241" t="s">
        <v>237</v>
      </c>
      <c r="R23" s="8"/>
    </row>
    <row r="24" spans="1:18" ht="19.5" customHeight="1">
      <c r="A24" s="164" t="s">
        <v>419</v>
      </c>
      <c r="B24" s="61"/>
      <c r="C24" s="236" t="s">
        <v>255</v>
      </c>
      <c r="D24" s="61"/>
      <c r="E24" s="237">
        <v>25246.66</v>
      </c>
      <c r="F24" s="61"/>
      <c r="G24" s="211"/>
      <c r="H24" s="61"/>
      <c r="I24" s="211"/>
      <c r="J24" s="141">
        <v>25246.66</v>
      </c>
      <c r="K24" s="211"/>
      <c r="L24" s="142">
        <v>0</v>
      </c>
      <c r="M24" s="211"/>
      <c r="N24" s="61"/>
      <c r="O24" s="211"/>
      <c r="P24" s="61"/>
      <c r="Q24" s="238"/>
    </row>
    <row r="25" spans="1:18" ht="19.5" customHeight="1">
      <c r="A25" s="165" t="s">
        <v>422</v>
      </c>
      <c r="B25" s="135" t="s">
        <v>340</v>
      </c>
      <c r="C25" s="159" t="s">
        <v>255</v>
      </c>
      <c r="D25" s="135" t="s">
        <v>423</v>
      </c>
      <c r="E25" s="239">
        <v>16700</v>
      </c>
      <c r="F25" s="136" t="s">
        <v>237</v>
      </c>
      <c r="G25" s="158" t="s">
        <v>340</v>
      </c>
      <c r="H25" s="135" t="s">
        <v>256</v>
      </c>
      <c r="I25" s="159" t="s">
        <v>424</v>
      </c>
      <c r="J25" s="143">
        <v>16700</v>
      </c>
      <c r="K25" s="159" t="s">
        <v>237</v>
      </c>
      <c r="L25" s="61"/>
      <c r="M25" s="158" t="s">
        <v>340</v>
      </c>
      <c r="N25" s="135" t="s">
        <v>240</v>
      </c>
      <c r="O25" s="158" t="s">
        <v>344</v>
      </c>
      <c r="P25" s="240">
        <v>16700</v>
      </c>
      <c r="Q25" s="241" t="s">
        <v>237</v>
      </c>
      <c r="R25" s="8"/>
    </row>
    <row r="26" spans="1:18" ht="19.5" customHeight="1">
      <c r="A26" s="164" t="s">
        <v>422</v>
      </c>
      <c r="B26" s="61"/>
      <c r="C26" s="236" t="s">
        <v>255</v>
      </c>
      <c r="D26" s="61"/>
      <c r="E26" s="237">
        <v>16700</v>
      </c>
      <c r="F26" s="61"/>
      <c r="G26" s="211"/>
      <c r="H26" s="61"/>
      <c r="I26" s="211"/>
      <c r="J26" s="141">
        <v>16700</v>
      </c>
      <c r="K26" s="211"/>
      <c r="L26" s="142">
        <v>0</v>
      </c>
      <c r="M26" s="211"/>
      <c r="N26" s="61"/>
      <c r="O26" s="211"/>
      <c r="P26" s="61"/>
      <c r="Q26" s="238"/>
    </row>
    <row r="27" spans="1:18" ht="19.5" customHeight="1">
      <c r="A27" s="165" t="s">
        <v>425</v>
      </c>
      <c r="B27" s="135" t="s">
        <v>340</v>
      </c>
      <c r="C27" s="159" t="s">
        <v>255</v>
      </c>
      <c r="D27" s="135" t="s">
        <v>426</v>
      </c>
      <c r="E27" s="239">
        <v>39333.5</v>
      </c>
      <c r="F27" s="136" t="s">
        <v>237</v>
      </c>
      <c r="G27" s="158" t="s">
        <v>340</v>
      </c>
      <c r="H27" s="135" t="s">
        <v>256</v>
      </c>
      <c r="I27" s="159" t="s">
        <v>427</v>
      </c>
      <c r="J27" s="143">
        <v>39333.5</v>
      </c>
      <c r="K27" s="159" t="s">
        <v>237</v>
      </c>
      <c r="L27" s="61"/>
      <c r="M27" s="158" t="s">
        <v>340</v>
      </c>
      <c r="N27" s="135" t="s">
        <v>240</v>
      </c>
      <c r="O27" s="158" t="s">
        <v>341</v>
      </c>
      <c r="P27" s="240">
        <v>39333.5</v>
      </c>
      <c r="Q27" s="241" t="s">
        <v>237</v>
      </c>
      <c r="R27" s="8"/>
    </row>
    <row r="28" spans="1:18" ht="19.5" customHeight="1">
      <c r="A28" s="164" t="s">
        <v>425</v>
      </c>
      <c r="B28" s="61"/>
      <c r="C28" s="236" t="s">
        <v>255</v>
      </c>
      <c r="D28" s="61"/>
      <c r="E28" s="237">
        <v>39333.5</v>
      </c>
      <c r="F28" s="61"/>
      <c r="G28" s="211"/>
      <c r="H28" s="61"/>
      <c r="I28" s="211"/>
      <c r="J28" s="141">
        <v>39333.5</v>
      </c>
      <c r="K28" s="211"/>
      <c r="L28" s="142">
        <v>0</v>
      </c>
      <c r="M28" s="211"/>
      <c r="N28" s="61"/>
      <c r="O28" s="211"/>
      <c r="P28" s="61"/>
      <c r="Q28" s="238"/>
    </row>
    <row r="29" spans="1:18" ht="19.5" customHeight="1">
      <c r="A29" s="165" t="s">
        <v>428</v>
      </c>
      <c r="B29" s="135" t="s">
        <v>348</v>
      </c>
      <c r="C29" s="159" t="s">
        <v>255</v>
      </c>
      <c r="D29" s="135" t="s">
        <v>429</v>
      </c>
      <c r="E29" s="239">
        <v>62400</v>
      </c>
      <c r="F29" s="136" t="s">
        <v>237</v>
      </c>
      <c r="G29" s="158" t="s">
        <v>348</v>
      </c>
      <c r="H29" s="135" t="s">
        <v>256</v>
      </c>
      <c r="I29" s="159" t="s">
        <v>430</v>
      </c>
      <c r="J29" s="143">
        <v>62400</v>
      </c>
      <c r="K29" s="159" t="s">
        <v>237</v>
      </c>
      <c r="L29" s="61"/>
      <c r="M29" s="158" t="s">
        <v>348</v>
      </c>
      <c r="N29" s="135" t="s">
        <v>240</v>
      </c>
      <c r="O29" s="158" t="s">
        <v>349</v>
      </c>
      <c r="P29" s="240">
        <v>62400</v>
      </c>
      <c r="Q29" s="241" t="s">
        <v>237</v>
      </c>
      <c r="R29" s="8"/>
    </row>
    <row r="30" spans="1:18" ht="19.5" customHeight="1">
      <c r="A30" s="164" t="s">
        <v>428</v>
      </c>
      <c r="B30" s="61"/>
      <c r="C30" s="236" t="s">
        <v>255</v>
      </c>
      <c r="D30" s="61"/>
      <c r="E30" s="237">
        <v>62400</v>
      </c>
      <c r="F30" s="61"/>
      <c r="G30" s="211"/>
      <c r="H30" s="61"/>
      <c r="I30" s="211"/>
      <c r="J30" s="141">
        <v>62400</v>
      </c>
      <c r="K30" s="211"/>
      <c r="L30" s="142">
        <v>0</v>
      </c>
      <c r="M30" s="211"/>
      <c r="N30" s="61"/>
      <c r="O30" s="211"/>
      <c r="P30" s="61"/>
      <c r="Q30" s="238"/>
    </row>
    <row r="31" spans="1:18" ht="19.5" customHeight="1">
      <c r="A31" s="165" t="s">
        <v>431</v>
      </c>
      <c r="B31" s="135" t="s">
        <v>348</v>
      </c>
      <c r="C31" s="159" t="s">
        <v>255</v>
      </c>
      <c r="D31" s="135" t="s">
        <v>432</v>
      </c>
      <c r="E31" s="239">
        <v>52637.81</v>
      </c>
      <c r="F31" s="136" t="s">
        <v>237</v>
      </c>
      <c r="G31" s="158" t="s">
        <v>348</v>
      </c>
      <c r="H31" s="135" t="s">
        <v>256</v>
      </c>
      <c r="I31" s="159" t="s">
        <v>433</v>
      </c>
      <c r="J31" s="143">
        <v>52637.81</v>
      </c>
      <c r="K31" s="159" t="s">
        <v>237</v>
      </c>
      <c r="L31" s="61"/>
      <c r="M31" s="158" t="s">
        <v>348</v>
      </c>
      <c r="N31" s="135" t="s">
        <v>240</v>
      </c>
      <c r="O31" s="158" t="s">
        <v>352</v>
      </c>
      <c r="P31" s="240">
        <v>52637.81</v>
      </c>
      <c r="Q31" s="241" t="s">
        <v>237</v>
      </c>
      <c r="R31" s="8"/>
    </row>
    <row r="32" spans="1:18" ht="19.5" customHeight="1">
      <c r="A32" s="164" t="s">
        <v>431</v>
      </c>
      <c r="B32" s="61"/>
      <c r="C32" s="236" t="s">
        <v>255</v>
      </c>
      <c r="D32" s="61"/>
      <c r="E32" s="237">
        <v>52637.81</v>
      </c>
      <c r="F32" s="61"/>
      <c r="G32" s="211"/>
      <c r="H32" s="61"/>
      <c r="I32" s="211"/>
      <c r="J32" s="141">
        <v>52637.81</v>
      </c>
      <c r="K32" s="211"/>
      <c r="L32" s="142">
        <v>0</v>
      </c>
      <c r="M32" s="211"/>
      <c r="N32" s="61"/>
      <c r="O32" s="211"/>
      <c r="P32" s="61"/>
      <c r="Q32" s="238"/>
    </row>
    <row r="33" spans="1:18" ht="19.5" customHeight="1">
      <c r="A33" s="165" t="s">
        <v>434</v>
      </c>
      <c r="B33" s="135" t="s">
        <v>356</v>
      </c>
      <c r="C33" s="159" t="s">
        <v>255</v>
      </c>
      <c r="D33" s="135" t="s">
        <v>435</v>
      </c>
      <c r="E33" s="239">
        <v>500</v>
      </c>
      <c r="F33" s="136" t="s">
        <v>237</v>
      </c>
      <c r="G33" s="158" t="s">
        <v>356</v>
      </c>
      <c r="H33" s="135" t="s">
        <v>256</v>
      </c>
      <c r="I33" s="159" t="s">
        <v>436</v>
      </c>
      <c r="J33" s="143">
        <v>500</v>
      </c>
      <c r="K33" s="159" t="s">
        <v>237</v>
      </c>
      <c r="L33" s="61"/>
      <c r="M33" s="158" t="s">
        <v>356</v>
      </c>
      <c r="N33" s="135" t="s">
        <v>240</v>
      </c>
      <c r="O33" s="158" t="s">
        <v>363</v>
      </c>
      <c r="P33" s="240">
        <v>500</v>
      </c>
      <c r="Q33" s="241" t="s">
        <v>237</v>
      </c>
      <c r="R33" s="8"/>
    </row>
    <row r="34" spans="1:18" ht="19.5" customHeight="1">
      <c r="A34" s="164" t="s">
        <v>434</v>
      </c>
      <c r="B34" s="61"/>
      <c r="C34" s="236" t="s">
        <v>255</v>
      </c>
      <c r="D34" s="61"/>
      <c r="E34" s="237">
        <v>500</v>
      </c>
      <c r="F34" s="61"/>
      <c r="G34" s="211"/>
      <c r="H34" s="61"/>
      <c r="I34" s="211"/>
      <c r="J34" s="141">
        <v>500</v>
      </c>
      <c r="K34" s="211"/>
      <c r="L34" s="142">
        <v>0</v>
      </c>
      <c r="M34" s="211"/>
      <c r="N34" s="61"/>
      <c r="O34" s="211"/>
      <c r="P34" s="61"/>
      <c r="Q34" s="238"/>
    </row>
    <row r="35" spans="1:18">
      <c r="A35" s="165" t="s">
        <v>437</v>
      </c>
      <c r="B35" s="135" t="s">
        <v>356</v>
      </c>
      <c r="C35" s="159" t="s">
        <v>255</v>
      </c>
      <c r="D35" s="135" t="s">
        <v>438</v>
      </c>
      <c r="E35" s="239">
        <v>98023.57</v>
      </c>
      <c r="F35" s="136" t="s">
        <v>237</v>
      </c>
      <c r="G35" s="158" t="s">
        <v>356</v>
      </c>
      <c r="H35" s="135" t="s">
        <v>256</v>
      </c>
      <c r="I35" s="159" t="s">
        <v>439</v>
      </c>
      <c r="J35" s="143">
        <v>98023.57</v>
      </c>
      <c r="K35" s="159" t="s">
        <v>237</v>
      </c>
      <c r="L35" s="61"/>
      <c r="M35" s="158" t="s">
        <v>356</v>
      </c>
      <c r="N35" s="135" t="s">
        <v>240</v>
      </c>
      <c r="O35" s="158" t="s">
        <v>365</v>
      </c>
      <c r="P35" s="240">
        <v>98023.57</v>
      </c>
      <c r="Q35" s="241" t="s">
        <v>237</v>
      </c>
      <c r="R35" s="8"/>
    </row>
    <row r="36" spans="1:18">
      <c r="A36" s="164" t="s">
        <v>437</v>
      </c>
      <c r="B36" s="61"/>
      <c r="C36" s="236" t="s">
        <v>255</v>
      </c>
      <c r="D36" s="61"/>
      <c r="E36" s="237">
        <v>98023.57</v>
      </c>
      <c r="F36" s="61"/>
      <c r="G36" s="211"/>
      <c r="H36" s="61"/>
      <c r="I36" s="211"/>
      <c r="J36" s="141">
        <v>98023.57</v>
      </c>
      <c r="K36" s="211"/>
      <c r="L36" s="142">
        <v>0</v>
      </c>
      <c r="M36" s="211"/>
      <c r="N36" s="61"/>
      <c r="O36" s="211"/>
      <c r="P36" s="61"/>
      <c r="Q36" s="238"/>
    </row>
    <row r="37" spans="1:18">
      <c r="A37" s="165" t="s">
        <v>440</v>
      </c>
      <c r="B37" s="135" t="s">
        <v>369</v>
      </c>
      <c r="C37" s="159" t="s">
        <v>255</v>
      </c>
      <c r="D37" s="135" t="s">
        <v>441</v>
      </c>
      <c r="E37" s="239">
        <v>500</v>
      </c>
      <c r="F37" s="136" t="s">
        <v>237</v>
      </c>
      <c r="G37" s="158" t="s">
        <v>369</v>
      </c>
      <c r="H37" s="135" t="s">
        <v>256</v>
      </c>
      <c r="I37" s="159" t="s">
        <v>442</v>
      </c>
      <c r="J37" s="143">
        <v>500</v>
      </c>
      <c r="K37" s="159" t="s">
        <v>237</v>
      </c>
      <c r="L37" s="61"/>
      <c r="M37" s="158" t="s">
        <v>369</v>
      </c>
      <c r="N37" s="135" t="s">
        <v>240</v>
      </c>
      <c r="O37" s="158" t="s">
        <v>373</v>
      </c>
      <c r="P37" s="240">
        <v>500</v>
      </c>
      <c r="Q37" s="241" t="s">
        <v>237</v>
      </c>
      <c r="R37" s="8"/>
    </row>
    <row r="38" spans="1:18">
      <c r="A38" s="164" t="s">
        <v>440</v>
      </c>
      <c r="B38" s="61"/>
      <c r="C38" s="236" t="s">
        <v>255</v>
      </c>
      <c r="D38" s="61"/>
      <c r="E38" s="237">
        <v>500</v>
      </c>
      <c r="F38" s="61"/>
      <c r="G38" s="211"/>
      <c r="H38" s="61"/>
      <c r="I38" s="211"/>
      <c r="J38" s="141">
        <v>500</v>
      </c>
      <c r="K38" s="211"/>
      <c r="L38" s="142">
        <v>0</v>
      </c>
      <c r="M38" s="211"/>
      <c r="N38" s="61"/>
      <c r="O38" s="211"/>
      <c r="P38" s="61"/>
      <c r="Q38" s="238"/>
    </row>
    <row r="39" spans="1:18">
      <c r="A39" s="165" t="s">
        <v>443</v>
      </c>
      <c r="B39" s="135" t="s">
        <v>369</v>
      </c>
      <c r="C39" s="159" t="s">
        <v>255</v>
      </c>
      <c r="D39" s="135" t="s">
        <v>444</v>
      </c>
      <c r="E39" s="239">
        <v>3782.14</v>
      </c>
      <c r="F39" s="136" t="s">
        <v>237</v>
      </c>
      <c r="G39" s="158" t="s">
        <v>369</v>
      </c>
      <c r="H39" s="135" t="s">
        <v>256</v>
      </c>
      <c r="I39" s="159" t="s">
        <v>445</v>
      </c>
      <c r="J39" s="143">
        <v>3782.14</v>
      </c>
      <c r="K39" s="159" t="s">
        <v>237</v>
      </c>
      <c r="L39" s="61"/>
      <c r="M39" s="158" t="s">
        <v>369</v>
      </c>
      <c r="N39" s="135" t="s">
        <v>240</v>
      </c>
      <c r="O39" s="158" t="s">
        <v>375</v>
      </c>
      <c r="P39" s="240">
        <v>3782.14</v>
      </c>
      <c r="Q39" s="241" t="s">
        <v>237</v>
      </c>
      <c r="R39" s="8"/>
    </row>
    <row r="40" spans="1:18">
      <c r="A40" s="164" t="s">
        <v>443</v>
      </c>
      <c r="B40" s="61"/>
      <c r="C40" s="236" t="s">
        <v>255</v>
      </c>
      <c r="D40" s="61"/>
      <c r="E40" s="237">
        <v>3782.14</v>
      </c>
      <c r="F40" s="61"/>
      <c r="G40" s="211"/>
      <c r="H40" s="61"/>
      <c r="I40" s="211"/>
      <c r="J40" s="141">
        <v>3782.14</v>
      </c>
      <c r="K40" s="211"/>
      <c r="L40" s="142">
        <v>0</v>
      </c>
      <c r="M40" s="211"/>
      <c r="N40" s="61"/>
      <c r="O40" s="211"/>
      <c r="P40" s="61"/>
      <c r="Q40" s="238"/>
    </row>
    <row r="41" spans="1:18">
      <c r="A41" s="165" t="s">
        <v>446</v>
      </c>
      <c r="B41" s="135" t="s">
        <v>379</v>
      </c>
      <c r="C41" s="159" t="s">
        <v>255</v>
      </c>
      <c r="D41" s="135" t="s">
        <v>447</v>
      </c>
      <c r="E41" s="239">
        <v>8713.17</v>
      </c>
      <c r="F41" s="136" t="s">
        <v>237</v>
      </c>
      <c r="G41" s="158" t="s">
        <v>379</v>
      </c>
      <c r="H41" s="135" t="s">
        <v>256</v>
      </c>
      <c r="I41" s="159" t="s">
        <v>448</v>
      </c>
      <c r="J41" s="143">
        <v>8713.17</v>
      </c>
      <c r="K41" s="159" t="s">
        <v>237</v>
      </c>
      <c r="L41" s="61"/>
      <c r="M41" s="158" t="s">
        <v>379</v>
      </c>
      <c r="N41" s="135" t="s">
        <v>240</v>
      </c>
      <c r="O41" s="158" t="s">
        <v>380</v>
      </c>
      <c r="P41" s="240">
        <v>8713.17</v>
      </c>
      <c r="Q41" s="241" t="s">
        <v>237</v>
      </c>
      <c r="R41" s="8"/>
    </row>
    <row r="42" spans="1:18">
      <c r="A42" s="166" t="s">
        <v>446</v>
      </c>
      <c r="B42" s="68"/>
      <c r="C42" s="242" t="s">
        <v>255</v>
      </c>
      <c r="D42" s="68"/>
      <c r="E42" s="243">
        <v>8713.17</v>
      </c>
      <c r="F42" s="68"/>
      <c r="G42" s="218"/>
      <c r="H42" s="68"/>
      <c r="I42" s="218"/>
      <c r="J42" s="144">
        <v>8713.17</v>
      </c>
      <c r="K42" s="218"/>
      <c r="L42" s="145">
        <v>0</v>
      </c>
      <c r="M42" s="218"/>
      <c r="N42" s="68"/>
      <c r="O42" s="218"/>
      <c r="P42" s="68"/>
      <c r="Q42" s="244"/>
    </row>
    <row r="44" spans="1:18">
      <c r="K44" s="146"/>
      <c r="L44" s="147"/>
      <c r="M44" s="147" t="s">
        <v>95</v>
      </c>
      <c r="N44" s="147"/>
      <c r="O44" s="147"/>
    </row>
    <row r="45" spans="1:18">
      <c r="K45" s="146"/>
      <c r="L45" s="147"/>
      <c r="M45" s="147"/>
      <c r="N45" s="147"/>
      <c r="O45" s="147"/>
    </row>
    <row r="46" spans="1:18">
      <c r="K46" s="146"/>
      <c r="L46" s="147"/>
      <c r="M46" s="147"/>
      <c r="N46" s="147"/>
      <c r="O46" s="147"/>
    </row>
    <row r="47" spans="1:18">
      <c r="K47" s="146"/>
      <c r="L47" s="147"/>
      <c r="M47" s="147" t="s">
        <v>277</v>
      </c>
      <c r="N47" s="147"/>
      <c r="O47" s="147"/>
    </row>
    <row r="48" spans="1:18">
      <c r="K48" s="146"/>
      <c r="L48" s="147"/>
      <c r="M48" s="147" t="s">
        <v>96</v>
      </c>
      <c r="N48" s="147"/>
      <c r="O48" s="147"/>
    </row>
  </sheetData>
  <mergeCells count="5">
    <mergeCell ref="A1:Q1"/>
    <mergeCell ref="A2:Q2"/>
    <mergeCell ref="A3:Q3"/>
    <mergeCell ref="A4:Q4"/>
    <mergeCell ref="H5:L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9"/>
  <sheetViews>
    <sheetView workbookViewId="0">
      <selection activeCell="J21" sqref="J21"/>
    </sheetView>
  </sheetViews>
  <sheetFormatPr defaultRowHeight="19.5"/>
  <cols>
    <col min="1" max="2" width="7.625" style="45" customWidth="1"/>
    <col min="3" max="3" width="27.875" style="45" customWidth="1"/>
    <col min="4" max="4" width="9" style="46"/>
    <col min="5" max="5" width="10.625" style="46" customWidth="1"/>
    <col min="6" max="6" width="7.375" style="46" customWidth="1"/>
    <col min="7" max="7" width="10.875" style="46" customWidth="1"/>
    <col min="8" max="16384" width="9" style="45"/>
  </cols>
  <sheetData>
    <row r="1" spans="1:10">
      <c r="A1" s="254" t="s">
        <v>132</v>
      </c>
      <c r="B1" s="254"/>
      <c r="C1" s="254"/>
      <c r="D1" s="254"/>
      <c r="E1" s="254"/>
      <c r="F1" s="254"/>
      <c r="G1" s="254"/>
    </row>
    <row r="2" spans="1:10">
      <c r="A2" s="254" t="s">
        <v>257</v>
      </c>
      <c r="B2" s="254"/>
      <c r="C2" s="254"/>
      <c r="D2" s="254"/>
      <c r="E2" s="254"/>
      <c r="F2" s="254"/>
      <c r="G2" s="254"/>
    </row>
    <row r="3" spans="1:10">
      <c r="A3" s="254" t="s">
        <v>280</v>
      </c>
      <c r="B3" s="254"/>
      <c r="C3" s="254"/>
      <c r="D3" s="254"/>
      <c r="E3" s="254"/>
      <c r="F3" s="254"/>
      <c r="G3" s="254"/>
    </row>
    <row r="4" spans="1:10">
      <c r="A4" s="254"/>
      <c r="B4" s="254"/>
      <c r="C4" s="254"/>
      <c r="D4" s="254"/>
      <c r="E4" s="254"/>
      <c r="F4" s="254"/>
      <c r="G4" s="254"/>
    </row>
    <row r="6" spans="1:10">
      <c r="A6" s="45" t="s">
        <v>258</v>
      </c>
      <c r="G6" s="47">
        <v>25000</v>
      </c>
    </row>
    <row r="7" spans="1:10">
      <c r="A7" s="48" t="s">
        <v>137</v>
      </c>
      <c r="B7" s="45" t="s">
        <v>259</v>
      </c>
      <c r="E7" s="46">
        <v>0</v>
      </c>
      <c r="G7" s="148"/>
    </row>
    <row r="8" spans="1:10">
      <c r="A8" s="48"/>
      <c r="B8" s="45" t="s">
        <v>260</v>
      </c>
      <c r="E8" s="49">
        <v>1450</v>
      </c>
      <c r="F8" s="148"/>
      <c r="G8" s="49">
        <f>+E7+E8</f>
        <v>1450</v>
      </c>
      <c r="I8" s="149"/>
    </row>
    <row r="9" spans="1:10">
      <c r="A9" s="45" t="s">
        <v>261</v>
      </c>
      <c r="C9" s="150"/>
      <c r="G9" s="148">
        <f>+G6-G8</f>
        <v>23550</v>
      </c>
    </row>
    <row r="10" spans="1:10">
      <c r="B10" s="45" t="s">
        <v>262</v>
      </c>
      <c r="C10" s="150"/>
      <c r="E10" s="46">
        <v>4585.67</v>
      </c>
      <c r="G10" s="148"/>
      <c r="I10" s="149"/>
    </row>
    <row r="11" spans="1:10">
      <c r="B11" s="45" t="s">
        <v>263</v>
      </c>
      <c r="C11" s="150"/>
      <c r="E11" s="49">
        <v>18964.330000000002</v>
      </c>
      <c r="F11" s="148"/>
      <c r="G11" s="49">
        <f>+E10+E11</f>
        <v>23550</v>
      </c>
      <c r="I11" s="149"/>
    </row>
    <row r="12" spans="1:10">
      <c r="J12" s="149"/>
    </row>
    <row r="14" spans="1:10">
      <c r="D14" s="34" t="s">
        <v>95</v>
      </c>
    </row>
    <row r="15" spans="1:10">
      <c r="D15" s="34"/>
    </row>
    <row r="16" spans="1:10">
      <c r="D16" s="34"/>
    </row>
    <row r="17" spans="4:7">
      <c r="D17" s="35" t="s">
        <v>277</v>
      </c>
      <c r="G17" s="46" t="s">
        <v>264</v>
      </c>
    </row>
    <row r="18" spans="4:7">
      <c r="D18" s="35" t="s">
        <v>96</v>
      </c>
    </row>
    <row r="19" spans="4:7">
      <c r="D19" s="35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Z20"/>
  <sheetViews>
    <sheetView workbookViewId="0">
      <selection activeCell="G22" sqref="G22"/>
    </sheetView>
  </sheetViews>
  <sheetFormatPr defaultRowHeight="14.25"/>
  <cols>
    <col min="1" max="1" width="26" customWidth="1"/>
    <col min="8" max="8" width="10.5" customWidth="1"/>
  </cols>
  <sheetData>
    <row r="1" spans="1:52" s="1" customFormat="1" ht="21">
      <c r="A1" s="245" t="s">
        <v>118</v>
      </c>
      <c r="B1" s="245"/>
      <c r="C1" s="245"/>
      <c r="D1" s="245"/>
      <c r="E1" s="245"/>
      <c r="F1" s="245"/>
      <c r="G1" s="245"/>
      <c r="H1" s="245"/>
    </row>
    <row r="2" spans="1:52" s="1" customFormat="1" ht="21">
      <c r="A2" s="245" t="s">
        <v>1</v>
      </c>
      <c r="B2" s="245"/>
      <c r="C2" s="245"/>
      <c r="D2" s="245"/>
      <c r="E2" s="245"/>
      <c r="F2" s="245"/>
      <c r="G2" s="245"/>
      <c r="H2" s="245"/>
      <c r="I2" s="7"/>
    </row>
    <row r="3" spans="1:52" s="1" customFormat="1" ht="21">
      <c r="A3" s="245" t="s">
        <v>2</v>
      </c>
      <c r="B3" s="245"/>
      <c r="C3" s="245"/>
      <c r="D3" s="245"/>
      <c r="E3" s="245"/>
      <c r="F3" s="245"/>
      <c r="G3" s="245"/>
      <c r="H3" s="245"/>
      <c r="I3" s="8"/>
    </row>
    <row r="4" spans="1:52" s="1" customFormat="1" ht="21">
      <c r="A4" s="245" t="s">
        <v>278</v>
      </c>
      <c r="B4" s="245"/>
      <c r="C4" s="245"/>
      <c r="D4" s="245"/>
      <c r="E4" s="245"/>
      <c r="F4" s="245"/>
      <c r="G4" s="245"/>
      <c r="H4" s="245"/>
      <c r="I4" s="8"/>
    </row>
    <row r="5" spans="1:52" s="1" customFormat="1" ht="21">
      <c r="A5" s="168"/>
      <c r="B5" s="168"/>
      <c r="C5" s="168"/>
      <c r="D5" s="168"/>
      <c r="E5" s="168"/>
      <c r="F5" s="168"/>
      <c r="G5" s="168"/>
      <c r="H5" s="168"/>
      <c r="I5" s="8"/>
    </row>
    <row r="6" spans="1:52" s="1" customFormat="1" ht="21" customHeight="1">
      <c r="A6" s="247" t="s">
        <v>119</v>
      </c>
      <c r="B6" s="250" t="s">
        <v>120</v>
      </c>
      <c r="C6" s="251"/>
      <c r="D6" s="251"/>
      <c r="E6" s="251"/>
      <c r="F6" s="251"/>
      <c r="G6" s="252"/>
      <c r="H6" s="247" t="s">
        <v>121</v>
      </c>
    </row>
    <row r="7" spans="1:52" s="1" customFormat="1" ht="21" customHeight="1">
      <c r="A7" s="248"/>
      <c r="B7" s="250" t="s">
        <v>122</v>
      </c>
      <c r="C7" s="252"/>
      <c r="D7" s="250" t="s">
        <v>123</v>
      </c>
      <c r="E7" s="252"/>
      <c r="F7" s="250" t="s">
        <v>124</v>
      </c>
      <c r="G7" s="252"/>
      <c r="H7" s="248"/>
    </row>
    <row r="8" spans="1:52" s="1" customFormat="1" ht="21">
      <c r="A8" s="249"/>
      <c r="B8" s="9" t="s">
        <v>125</v>
      </c>
      <c r="C8" s="9" t="s">
        <v>126</v>
      </c>
      <c r="D8" s="9" t="s">
        <v>125</v>
      </c>
      <c r="E8" s="9" t="s">
        <v>126</v>
      </c>
      <c r="F8" s="9" t="s">
        <v>125</v>
      </c>
      <c r="G8" s="9" t="s">
        <v>126</v>
      </c>
      <c r="H8" s="249"/>
    </row>
    <row r="9" spans="1:52" s="14" customFormat="1" ht="21" customHeight="1">
      <c r="A9" s="10" t="s">
        <v>127</v>
      </c>
      <c r="B9" s="10"/>
      <c r="C9" s="11"/>
      <c r="D9" s="11"/>
      <c r="E9" s="10"/>
      <c r="F9" s="10"/>
      <c r="G9" s="11"/>
      <c r="H9" s="12">
        <v>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1:52" s="14" customFormat="1" ht="21" customHeight="1">
      <c r="A10" s="15" t="s">
        <v>128</v>
      </c>
      <c r="B10" s="16"/>
      <c r="C10" s="17"/>
      <c r="D10" s="17"/>
      <c r="E10" s="16"/>
      <c r="F10" s="16"/>
      <c r="G10" s="17"/>
      <c r="H10" s="16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2" s="1" customFormat="1" ht="21" customHeight="1">
      <c r="A11" s="18" t="s">
        <v>129</v>
      </c>
      <c r="B11" s="19">
        <v>0</v>
      </c>
      <c r="C11" s="20">
        <v>0</v>
      </c>
      <c r="D11" s="20">
        <v>0</v>
      </c>
      <c r="E11" s="20">
        <v>0</v>
      </c>
      <c r="F11" s="19">
        <v>0</v>
      </c>
      <c r="G11" s="20">
        <v>0</v>
      </c>
      <c r="H11" s="19">
        <v>0</v>
      </c>
    </row>
    <row r="12" spans="1:52" s="1" customFormat="1" ht="21" customHeight="1">
      <c r="A12" s="21" t="s">
        <v>130</v>
      </c>
      <c r="B12" s="21"/>
      <c r="C12" s="22"/>
      <c r="D12" s="22"/>
      <c r="E12" s="21"/>
      <c r="F12" s="21"/>
      <c r="G12" s="22"/>
      <c r="H12" s="23">
        <v>0</v>
      </c>
    </row>
    <row r="13" spans="1:52" s="1" customFormat="1" ht="21"/>
    <row r="14" spans="1:52" s="1" customFormat="1" ht="21">
      <c r="F14" s="3" t="s">
        <v>95</v>
      </c>
    </row>
    <row r="15" spans="1:52" s="1" customFormat="1" ht="21">
      <c r="F15" s="3"/>
    </row>
    <row r="16" spans="1:52" s="1" customFormat="1" ht="21">
      <c r="F16" s="3"/>
    </row>
    <row r="17" spans="6:6" s="1" customFormat="1" ht="21">
      <c r="F17" s="3" t="s">
        <v>277</v>
      </c>
    </row>
    <row r="18" spans="6:6" s="1" customFormat="1" ht="21">
      <c r="F18" s="3" t="s">
        <v>96</v>
      </c>
    </row>
    <row r="19" spans="6:6" s="1" customFormat="1" ht="21"/>
    <row r="20" spans="6:6" s="1" customFormat="1" ht="21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"/>
  <sheetViews>
    <sheetView workbookViewId="0">
      <selection activeCell="G59" sqref="G59"/>
    </sheetView>
  </sheetViews>
  <sheetFormatPr defaultRowHeight="14.25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19"/>
  <sheetViews>
    <sheetView workbookViewId="0">
      <selection activeCell="G17" sqref="G17"/>
    </sheetView>
  </sheetViews>
  <sheetFormatPr defaultRowHeight="21"/>
  <cols>
    <col min="1" max="1" width="11.375" style="1" customWidth="1"/>
    <col min="2" max="2" width="11.625" style="1" customWidth="1"/>
    <col min="3" max="3" width="12.875" style="1" customWidth="1"/>
    <col min="4" max="4" width="11.875" style="24" customWidth="1"/>
    <col min="5" max="5" width="12.5" style="24" customWidth="1"/>
    <col min="6" max="6" width="9" style="24"/>
    <col min="7" max="7" width="11.875" style="24" customWidth="1"/>
    <col min="8" max="16384" width="9" style="1"/>
  </cols>
  <sheetData>
    <row r="1" spans="1:7">
      <c r="A1" s="245" t="s">
        <v>131</v>
      </c>
      <c r="B1" s="245"/>
      <c r="C1" s="245"/>
      <c r="D1" s="245"/>
      <c r="E1" s="245"/>
      <c r="F1" s="245"/>
      <c r="G1" s="245"/>
    </row>
    <row r="2" spans="1:7">
      <c r="A2" s="245" t="s">
        <v>132</v>
      </c>
      <c r="B2" s="245"/>
      <c r="C2" s="245"/>
      <c r="D2" s="245"/>
      <c r="E2" s="245"/>
      <c r="F2" s="245"/>
      <c r="G2" s="245"/>
    </row>
    <row r="3" spans="1:7">
      <c r="A3" s="245" t="s">
        <v>133</v>
      </c>
      <c r="B3" s="245"/>
      <c r="C3" s="245"/>
      <c r="D3" s="245"/>
      <c r="E3" s="245"/>
      <c r="F3" s="245"/>
      <c r="G3" s="245"/>
    </row>
    <row r="4" spans="1:7">
      <c r="A4" s="245" t="s">
        <v>279</v>
      </c>
      <c r="B4" s="245"/>
      <c r="C4" s="245"/>
      <c r="D4" s="245"/>
      <c r="E4" s="245"/>
      <c r="F4" s="245"/>
      <c r="G4" s="245"/>
    </row>
    <row r="5" spans="1:7">
      <c r="A5" s="245"/>
      <c r="B5" s="245"/>
      <c r="C5" s="245"/>
      <c r="D5" s="245"/>
      <c r="E5" s="245"/>
      <c r="F5" s="245"/>
      <c r="G5" s="245"/>
    </row>
    <row r="7" spans="1:7">
      <c r="A7" s="1" t="s">
        <v>134</v>
      </c>
      <c r="E7" s="24">
        <v>4585.67</v>
      </c>
      <c r="G7" s="25"/>
    </row>
    <row r="8" spans="1:7">
      <c r="A8" s="26" t="s">
        <v>135</v>
      </c>
      <c r="B8" s="1" t="s">
        <v>136</v>
      </c>
      <c r="E8" s="27">
        <v>0</v>
      </c>
      <c r="F8" s="28"/>
      <c r="G8" s="29">
        <f>+E7+E8</f>
        <v>4585.67</v>
      </c>
    </row>
    <row r="9" spans="1:7">
      <c r="A9" s="26"/>
      <c r="G9" s="30"/>
    </row>
    <row r="10" spans="1:7">
      <c r="A10" s="26" t="s">
        <v>137</v>
      </c>
      <c r="B10" s="1" t="s">
        <v>138</v>
      </c>
      <c r="E10" s="24">
        <v>0</v>
      </c>
    </row>
    <row r="11" spans="1:7">
      <c r="A11" s="26"/>
      <c r="E11" s="27"/>
      <c r="G11" s="24">
        <f>+E11</f>
        <v>0</v>
      </c>
    </row>
    <row r="12" spans="1:7" ht="21.75" thickBot="1">
      <c r="A12" s="31" t="s">
        <v>139</v>
      </c>
      <c r="G12" s="32">
        <f>+G8-G11</f>
        <v>4585.67</v>
      </c>
    </row>
    <row r="13" spans="1:7" ht="21.75" thickTop="1"/>
    <row r="14" spans="1:7">
      <c r="D14" s="33"/>
    </row>
    <row r="15" spans="1:7">
      <c r="D15" s="34" t="s">
        <v>95</v>
      </c>
    </row>
    <row r="16" spans="1:7">
      <c r="D16" s="34"/>
    </row>
    <row r="17" spans="4:4">
      <c r="D17" s="34"/>
    </row>
    <row r="18" spans="4:4">
      <c r="D18" s="35" t="s">
        <v>277</v>
      </c>
    </row>
    <row r="19" spans="4:4">
      <c r="D19" s="35" t="s">
        <v>96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27"/>
  <sheetViews>
    <sheetView workbookViewId="0">
      <selection activeCell="F24" sqref="F24"/>
    </sheetView>
  </sheetViews>
  <sheetFormatPr defaultRowHeight="19.5"/>
  <cols>
    <col min="1" max="1" width="7.125" style="36" customWidth="1"/>
    <col min="2" max="2" width="8.25" style="36" customWidth="1"/>
    <col min="3" max="3" width="32.75" style="36" customWidth="1"/>
    <col min="4" max="4" width="12.875" style="36" customWidth="1"/>
    <col min="5" max="5" width="9" style="36"/>
    <col min="6" max="6" width="14.375" style="36" customWidth="1"/>
    <col min="7" max="16384" width="9" style="36"/>
  </cols>
  <sheetData>
    <row r="1" spans="1:8">
      <c r="A1" s="253" t="s">
        <v>140</v>
      </c>
      <c r="B1" s="253"/>
      <c r="C1" s="253"/>
      <c r="D1" s="253"/>
      <c r="E1" s="253"/>
      <c r="F1" s="253"/>
    </row>
    <row r="2" spans="1:8">
      <c r="A2" s="253" t="s">
        <v>132</v>
      </c>
      <c r="B2" s="253"/>
      <c r="C2" s="253"/>
      <c r="D2" s="253"/>
      <c r="E2" s="253"/>
      <c r="F2" s="253"/>
    </row>
    <row r="3" spans="1:8">
      <c r="A3" s="253" t="s">
        <v>280</v>
      </c>
      <c r="B3" s="253"/>
      <c r="C3" s="253"/>
      <c r="D3" s="253"/>
      <c r="E3" s="253"/>
      <c r="F3" s="253"/>
    </row>
    <row r="5" spans="1:8" ht="20.25" thickBot="1">
      <c r="A5" s="36" t="s">
        <v>281</v>
      </c>
      <c r="E5" s="37"/>
      <c r="F5" s="38">
        <v>3035392.47</v>
      </c>
    </row>
    <row r="6" spans="1:8" ht="20.25" thickTop="1">
      <c r="A6" s="39" t="s">
        <v>141</v>
      </c>
      <c r="B6" s="36" t="s">
        <v>142</v>
      </c>
      <c r="E6" s="37"/>
      <c r="F6" s="36">
        <v>0</v>
      </c>
    </row>
    <row r="7" spans="1:8">
      <c r="A7" s="36" t="s">
        <v>143</v>
      </c>
      <c r="E7" s="37"/>
      <c r="F7" s="40">
        <f>+F5+F6</f>
        <v>3035392.47</v>
      </c>
    </row>
    <row r="8" spans="1:8">
      <c r="A8" s="41" t="s">
        <v>135</v>
      </c>
      <c r="B8" s="42" t="s">
        <v>144</v>
      </c>
      <c r="E8" s="37"/>
    </row>
    <row r="9" spans="1:8">
      <c r="B9" s="39" t="s">
        <v>145</v>
      </c>
      <c r="E9" s="37"/>
    </row>
    <row r="10" spans="1:8">
      <c r="C10" s="36" t="s">
        <v>146</v>
      </c>
      <c r="D10" s="36">
        <v>421502.97</v>
      </c>
      <c r="E10" s="37"/>
    </row>
    <row r="11" spans="1:8">
      <c r="C11" s="36" t="s">
        <v>147</v>
      </c>
      <c r="D11" s="36">
        <v>29750</v>
      </c>
      <c r="E11" s="37"/>
    </row>
    <row r="12" spans="1:8">
      <c r="C12" s="36" t="s">
        <v>148</v>
      </c>
      <c r="E12" s="37"/>
    </row>
    <row r="13" spans="1:8">
      <c r="C13" s="36" t="s">
        <v>149</v>
      </c>
      <c r="D13" s="43">
        <v>0</v>
      </c>
      <c r="E13" s="37"/>
      <c r="F13" s="43">
        <f>SUM(D10:D13)</f>
        <v>451252.97</v>
      </c>
    </row>
    <row r="14" spans="1:8">
      <c r="A14" s="41" t="s">
        <v>137</v>
      </c>
      <c r="B14" s="42" t="s">
        <v>150</v>
      </c>
      <c r="E14" s="37"/>
      <c r="H14" s="36">
        <v>0</v>
      </c>
    </row>
    <row r="15" spans="1:8">
      <c r="B15" s="39" t="s">
        <v>145</v>
      </c>
      <c r="E15" s="37"/>
    </row>
    <row r="16" spans="1:8">
      <c r="C16" s="36" t="s">
        <v>151</v>
      </c>
      <c r="D16" s="36">
        <v>2245425</v>
      </c>
      <c r="E16" s="37"/>
    </row>
    <row r="17" spans="1:6">
      <c r="C17" s="36" t="s">
        <v>152</v>
      </c>
      <c r="D17" s="36">
        <v>421502.97</v>
      </c>
      <c r="E17" s="37"/>
    </row>
    <row r="18" spans="1:6">
      <c r="C18" s="36" t="s">
        <v>148</v>
      </c>
      <c r="E18" s="37"/>
    </row>
    <row r="19" spans="1:6">
      <c r="C19" s="36" t="s">
        <v>153</v>
      </c>
      <c r="D19" s="43"/>
      <c r="E19" s="37"/>
      <c r="F19" s="43">
        <f>+D16+D17+D18+D19</f>
        <v>2666927.9699999997</v>
      </c>
    </row>
    <row r="20" spans="1:6" ht="20.25" thickBot="1">
      <c r="A20" s="42" t="s">
        <v>154</v>
      </c>
      <c r="E20" s="37"/>
      <c r="F20" s="38">
        <f>+F7+F13-F19</f>
        <v>819717.47000000067</v>
      </c>
    </row>
    <row r="21" spans="1:6" ht="20.25" thickTop="1">
      <c r="E21" s="37"/>
    </row>
    <row r="23" spans="1:6">
      <c r="B23" s="44"/>
      <c r="D23" s="34" t="s">
        <v>155</v>
      </c>
      <c r="E23" s="44"/>
      <c r="F23" s="44"/>
    </row>
    <row r="24" spans="1:6">
      <c r="B24" s="44"/>
      <c r="D24" s="34"/>
      <c r="E24" s="44"/>
      <c r="F24" s="44"/>
    </row>
    <row r="25" spans="1:6">
      <c r="A25" s="34"/>
      <c r="B25" s="34"/>
      <c r="D25" s="34"/>
      <c r="E25" s="34"/>
      <c r="F25" s="34"/>
    </row>
    <row r="26" spans="1:6">
      <c r="B26" s="44"/>
      <c r="D26" s="35" t="s">
        <v>277</v>
      </c>
      <c r="E26" s="44"/>
      <c r="F26" s="44"/>
    </row>
    <row r="27" spans="1:6">
      <c r="B27" s="44"/>
      <c r="D27" s="35" t="s">
        <v>96</v>
      </c>
      <c r="E27" s="44"/>
      <c r="F27" s="44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40"/>
  <sheetViews>
    <sheetView workbookViewId="0">
      <selection activeCell="J22" sqref="J22"/>
    </sheetView>
  </sheetViews>
  <sheetFormatPr defaultRowHeight="14.25"/>
  <cols>
    <col min="1" max="1" width="8.25" customWidth="1"/>
    <col min="2" max="2" width="7.75" customWidth="1"/>
    <col min="3" max="3" width="26.5" customWidth="1"/>
    <col min="4" max="4" width="12.75" customWidth="1"/>
    <col min="6" max="6" width="12.25" customWidth="1"/>
  </cols>
  <sheetData>
    <row r="1" spans="1:6" ht="19.5">
      <c r="A1" s="254" t="s">
        <v>156</v>
      </c>
      <c r="B1" s="254"/>
      <c r="C1" s="254"/>
      <c r="D1" s="254"/>
      <c r="E1" s="254"/>
      <c r="F1" s="254"/>
    </row>
    <row r="2" spans="1:6" ht="19.5">
      <c r="A2" s="254" t="s">
        <v>132</v>
      </c>
      <c r="B2" s="254"/>
      <c r="C2" s="254"/>
      <c r="D2" s="254"/>
      <c r="E2" s="254"/>
      <c r="F2" s="254"/>
    </row>
    <row r="3" spans="1:6" ht="19.5">
      <c r="A3" s="254" t="s">
        <v>157</v>
      </c>
      <c r="B3" s="254"/>
      <c r="C3" s="254"/>
      <c r="D3" s="254"/>
      <c r="E3" s="254"/>
      <c r="F3" s="254"/>
    </row>
    <row r="4" spans="1:6" ht="19.5">
      <c r="A4" s="254" t="s">
        <v>280</v>
      </c>
      <c r="B4" s="254"/>
      <c r="C4" s="254"/>
      <c r="D4" s="254"/>
      <c r="E4" s="254"/>
      <c r="F4" s="254"/>
    </row>
    <row r="5" spans="1:6" ht="19.5">
      <c r="A5" s="45"/>
      <c r="B5" s="45"/>
      <c r="C5" s="45"/>
      <c r="D5" s="46"/>
      <c r="E5" s="46"/>
      <c r="F5" s="46"/>
    </row>
    <row r="6" spans="1:6" ht="19.5">
      <c r="A6" s="45" t="s">
        <v>158</v>
      </c>
      <c r="B6" s="45"/>
      <c r="C6" s="45"/>
      <c r="D6" s="46">
        <v>0</v>
      </c>
      <c r="E6" s="46"/>
      <c r="F6" s="47"/>
    </row>
    <row r="7" spans="1:6" ht="19.5">
      <c r="A7" s="48" t="s">
        <v>137</v>
      </c>
      <c r="B7" s="45" t="s">
        <v>159</v>
      </c>
      <c r="C7" s="45"/>
      <c r="D7" s="49"/>
      <c r="E7" s="50"/>
      <c r="F7" s="51"/>
    </row>
    <row r="8" spans="1:6" ht="19.5">
      <c r="A8" s="48" t="s">
        <v>135</v>
      </c>
      <c r="B8" s="45" t="s">
        <v>138</v>
      </c>
      <c r="C8" s="45"/>
      <c r="D8" s="46"/>
      <c r="E8" s="46"/>
      <c r="F8" s="46"/>
    </row>
    <row r="9" spans="1:6" ht="19.5">
      <c r="A9" s="45"/>
      <c r="B9" s="151" t="s">
        <v>282</v>
      </c>
      <c r="C9" s="151"/>
      <c r="D9" s="46">
        <v>4000</v>
      </c>
      <c r="E9" s="46"/>
      <c r="F9" s="46">
        <f>SUM(D9:D9)</f>
        <v>4000</v>
      </c>
    </row>
    <row r="10" spans="1:6" ht="20.25" thickBot="1">
      <c r="A10" s="45" t="s">
        <v>134</v>
      </c>
      <c r="B10" s="45"/>
      <c r="C10" s="45"/>
      <c r="D10" s="46"/>
      <c r="E10" s="45"/>
      <c r="F10" s="53">
        <f>+F6-F7+F9</f>
        <v>4000</v>
      </c>
    </row>
    <row r="11" spans="1:6" ht="20.25" thickTop="1">
      <c r="A11" s="45"/>
      <c r="B11" s="45"/>
      <c r="C11" s="45"/>
      <c r="D11" s="46"/>
      <c r="E11" s="45"/>
      <c r="F11" s="54"/>
    </row>
    <row r="12" spans="1:6" ht="19.5">
      <c r="A12" s="45"/>
      <c r="B12" s="45"/>
      <c r="C12" s="45"/>
      <c r="D12" s="46"/>
      <c r="E12" s="46"/>
      <c r="F12" s="46"/>
    </row>
    <row r="13" spans="1:6" ht="19.5">
      <c r="A13" s="45"/>
      <c r="B13" s="45"/>
      <c r="C13" s="45"/>
      <c r="D13" s="34" t="s">
        <v>95</v>
      </c>
      <c r="E13" s="46"/>
      <c r="F13" s="46"/>
    </row>
    <row r="14" spans="1:6" ht="19.5">
      <c r="A14" s="45"/>
      <c r="B14" s="45"/>
      <c r="C14" s="45"/>
      <c r="D14" s="34"/>
      <c r="E14" s="46"/>
      <c r="F14" s="46"/>
    </row>
    <row r="15" spans="1:6" ht="19.5">
      <c r="A15" s="45"/>
      <c r="B15" s="45"/>
      <c r="C15" s="45"/>
      <c r="D15" s="34"/>
      <c r="E15" s="46"/>
      <c r="F15" s="46"/>
    </row>
    <row r="16" spans="1:6" ht="19.5">
      <c r="A16" s="45"/>
      <c r="B16" s="45"/>
      <c r="C16" s="45"/>
      <c r="D16" s="35" t="s">
        <v>277</v>
      </c>
      <c r="E16" s="46"/>
      <c r="F16" s="46"/>
    </row>
    <row r="17" spans="1:6" ht="19.5">
      <c r="A17" s="45"/>
      <c r="B17" s="45"/>
      <c r="C17" s="45"/>
      <c r="D17" s="35" t="s">
        <v>96</v>
      </c>
      <c r="E17" s="46"/>
      <c r="F17" s="46"/>
    </row>
    <row r="18" spans="1:6" ht="19.5">
      <c r="A18" s="45"/>
      <c r="B18" s="45"/>
      <c r="C18" s="45"/>
      <c r="D18" s="35"/>
      <c r="E18" s="46"/>
      <c r="F18" s="46"/>
    </row>
    <row r="19" spans="1:6" ht="19.5">
      <c r="A19" s="45"/>
      <c r="B19" s="45"/>
      <c r="C19" s="45"/>
      <c r="D19" s="35"/>
      <c r="E19" s="46"/>
      <c r="F19" s="46"/>
    </row>
    <row r="20" spans="1:6" ht="19.5">
      <c r="A20" s="45"/>
      <c r="B20" s="45"/>
      <c r="C20" s="45"/>
      <c r="D20" s="35"/>
      <c r="E20" s="46"/>
      <c r="F20" s="46"/>
    </row>
    <row r="21" spans="1:6" ht="19.5">
      <c r="A21" s="45"/>
      <c r="B21" s="45"/>
      <c r="C21" s="45"/>
      <c r="D21" s="35"/>
      <c r="E21" s="46"/>
      <c r="F21" s="46"/>
    </row>
    <row r="22" spans="1:6" ht="19.5">
      <c r="A22" s="45"/>
      <c r="B22" s="45"/>
      <c r="C22" s="45"/>
      <c r="D22" s="35"/>
      <c r="E22" s="46"/>
      <c r="F22" s="46"/>
    </row>
    <row r="23" spans="1:6" ht="19.5">
      <c r="A23" s="45"/>
      <c r="B23" s="45"/>
      <c r="C23" s="45"/>
      <c r="D23" s="35"/>
      <c r="E23" s="46"/>
      <c r="F23" s="46"/>
    </row>
    <row r="24" spans="1:6" ht="19.5">
      <c r="A24" s="45"/>
      <c r="B24" s="45"/>
      <c r="C24" s="45"/>
      <c r="D24" s="35"/>
      <c r="E24" s="46"/>
      <c r="F24" s="46"/>
    </row>
    <row r="25" spans="1:6" ht="19.5">
      <c r="A25" s="45"/>
      <c r="B25" s="45"/>
      <c r="C25" s="45"/>
      <c r="D25" s="35"/>
      <c r="E25" s="46"/>
      <c r="F25" s="46"/>
    </row>
    <row r="26" spans="1:6" ht="19.5">
      <c r="A26" s="45"/>
      <c r="B26" s="45"/>
      <c r="C26" s="45"/>
      <c r="D26" s="35"/>
      <c r="E26" s="46"/>
      <c r="F26" s="46"/>
    </row>
    <row r="27" spans="1:6" ht="19.5">
      <c r="A27" s="45"/>
      <c r="B27" s="45"/>
      <c r="C27" s="45"/>
      <c r="D27" s="35"/>
      <c r="E27" s="46"/>
      <c r="F27" s="46"/>
    </row>
    <row r="28" spans="1:6" ht="19.5">
      <c r="A28" s="45"/>
      <c r="B28" s="45"/>
      <c r="C28" s="45"/>
      <c r="D28" s="35"/>
      <c r="E28" s="46"/>
      <c r="F28" s="46"/>
    </row>
    <row r="29" spans="1:6" ht="19.5">
      <c r="A29" s="45"/>
      <c r="B29" s="45"/>
      <c r="C29" s="45"/>
      <c r="D29" s="35"/>
      <c r="E29" s="46"/>
      <c r="F29" s="46"/>
    </row>
    <row r="30" spans="1:6" ht="19.5">
      <c r="A30" s="45"/>
      <c r="B30" s="45"/>
      <c r="C30" s="45"/>
      <c r="D30" s="35"/>
      <c r="E30" s="46"/>
      <c r="F30" s="46"/>
    </row>
    <row r="31" spans="1:6" ht="19.5">
      <c r="A31" s="45"/>
      <c r="B31" s="45"/>
      <c r="C31" s="45"/>
      <c r="D31" s="35"/>
      <c r="E31" s="46"/>
      <c r="F31" s="46"/>
    </row>
    <row r="32" spans="1:6" ht="19.5">
      <c r="A32" s="45"/>
      <c r="B32" s="45"/>
      <c r="C32" s="45"/>
      <c r="D32" s="35"/>
      <c r="E32" s="46"/>
      <c r="F32" s="46"/>
    </row>
    <row r="33" spans="1:6" ht="19.5">
      <c r="A33" s="45"/>
      <c r="B33" s="45"/>
      <c r="C33" s="45"/>
      <c r="D33" s="35"/>
      <c r="E33" s="46"/>
      <c r="F33" s="46"/>
    </row>
    <row r="34" spans="1:6" ht="19.5">
      <c r="A34" s="45"/>
      <c r="B34" s="45"/>
      <c r="C34" s="45"/>
      <c r="D34" s="35"/>
      <c r="E34" s="46"/>
      <c r="F34" s="46"/>
    </row>
    <row r="35" spans="1:6" ht="19.5">
      <c r="A35" s="45"/>
      <c r="B35" s="45"/>
      <c r="C35" s="45"/>
      <c r="D35" s="35"/>
      <c r="E35" s="46"/>
      <c r="F35" s="46"/>
    </row>
    <row r="36" spans="1:6" ht="19.5">
      <c r="A36" s="45"/>
      <c r="B36" s="45"/>
      <c r="C36" s="45"/>
      <c r="D36" s="35"/>
      <c r="E36" s="46"/>
      <c r="F36" s="46"/>
    </row>
    <row r="37" spans="1:6" ht="19.5">
      <c r="A37" s="45"/>
      <c r="B37" s="45"/>
      <c r="C37" s="45"/>
      <c r="D37" s="35"/>
      <c r="E37" s="46"/>
      <c r="F37" s="46"/>
    </row>
    <row r="38" spans="1:6" ht="19.5">
      <c r="A38" s="45"/>
      <c r="B38" s="45"/>
      <c r="C38" s="45"/>
      <c r="D38" s="35"/>
      <c r="E38" s="46"/>
      <c r="F38" s="46"/>
    </row>
    <row r="39" spans="1:6" ht="19.5">
      <c r="A39" s="45"/>
      <c r="B39" s="45"/>
      <c r="C39" s="45"/>
      <c r="D39" s="35"/>
      <c r="E39" s="46"/>
      <c r="F39" s="46"/>
    </row>
    <row r="40" spans="1:6" ht="19.5">
      <c r="A40" s="45"/>
      <c r="B40" s="45"/>
      <c r="C40" s="45"/>
      <c r="D40" s="35"/>
      <c r="E40" s="46"/>
      <c r="F40" s="4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42"/>
  <sheetViews>
    <sheetView workbookViewId="0">
      <selection activeCell="I22" sqref="I22"/>
    </sheetView>
  </sheetViews>
  <sheetFormatPr defaultRowHeight="14.25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19.5">
      <c r="A1" s="254" t="s">
        <v>161</v>
      </c>
      <c r="B1" s="254"/>
      <c r="C1" s="254"/>
      <c r="D1" s="254"/>
      <c r="E1" s="254"/>
      <c r="F1" s="254"/>
    </row>
    <row r="2" spans="1:6" ht="19.5">
      <c r="A2" s="254" t="s">
        <v>132</v>
      </c>
      <c r="B2" s="254"/>
      <c r="C2" s="254"/>
      <c r="D2" s="254"/>
      <c r="E2" s="254"/>
      <c r="F2" s="254"/>
    </row>
    <row r="3" spans="1:6" ht="19.5">
      <c r="A3" s="254" t="s">
        <v>162</v>
      </c>
      <c r="B3" s="254"/>
      <c r="C3" s="254"/>
      <c r="D3" s="254"/>
      <c r="E3" s="254"/>
      <c r="F3" s="254"/>
    </row>
    <row r="4" spans="1:6" ht="19.5">
      <c r="A4" s="254" t="s">
        <v>280</v>
      </c>
      <c r="B4" s="254"/>
      <c r="C4" s="254"/>
      <c r="D4" s="254"/>
      <c r="E4" s="254"/>
      <c r="F4" s="254"/>
    </row>
    <row r="5" spans="1:6" ht="19.5">
      <c r="A5" s="254"/>
      <c r="B5" s="254"/>
      <c r="C5" s="254"/>
      <c r="D5" s="254"/>
      <c r="E5" s="254"/>
      <c r="F5" s="254"/>
    </row>
    <row r="6" spans="1:6" ht="19.5">
      <c r="A6" s="45"/>
      <c r="B6" s="45"/>
      <c r="C6" s="45"/>
      <c r="D6" s="46"/>
      <c r="E6" s="46"/>
      <c r="F6" s="46"/>
    </row>
    <row r="7" spans="1:6" ht="19.5">
      <c r="A7" s="45" t="s">
        <v>158</v>
      </c>
      <c r="B7" s="45"/>
      <c r="C7" s="45"/>
      <c r="D7" s="46">
        <v>0</v>
      </c>
      <c r="E7" s="46"/>
      <c r="F7" s="47"/>
    </row>
    <row r="8" spans="1:6" ht="19.5">
      <c r="A8" s="48" t="s">
        <v>137</v>
      </c>
      <c r="B8" s="45" t="s">
        <v>159</v>
      </c>
      <c r="C8" s="45"/>
      <c r="D8" s="49"/>
      <c r="E8" s="50"/>
      <c r="F8" s="51"/>
    </row>
    <row r="9" spans="1:6" ht="19.5">
      <c r="A9" s="48" t="s">
        <v>135</v>
      </c>
      <c r="B9" s="45" t="s">
        <v>138</v>
      </c>
      <c r="C9" s="45"/>
      <c r="D9" s="46"/>
      <c r="E9" s="46"/>
      <c r="F9" s="46"/>
    </row>
    <row r="10" spans="1:6" ht="19.5">
      <c r="A10" s="45"/>
      <c r="B10" s="45" t="s">
        <v>163</v>
      </c>
      <c r="C10" s="52" t="s">
        <v>160</v>
      </c>
      <c r="D10" s="46">
        <v>0</v>
      </c>
      <c r="E10" s="46"/>
      <c r="F10" s="46">
        <f>SUM(D10:D10)</f>
        <v>0</v>
      </c>
    </row>
    <row r="11" spans="1:6" ht="20.25" thickBot="1">
      <c r="A11" s="45" t="s">
        <v>134</v>
      </c>
      <c r="B11" s="45"/>
      <c r="C11" s="45"/>
      <c r="D11" s="46"/>
      <c r="E11" s="45"/>
      <c r="F11" s="53">
        <f>+F7-F8+F10</f>
        <v>0</v>
      </c>
    </row>
    <row r="12" spans="1:6" ht="20.25" thickTop="1">
      <c r="A12" s="45"/>
      <c r="B12" s="45"/>
      <c r="C12" s="45"/>
      <c r="D12" s="46"/>
      <c r="E12" s="46"/>
      <c r="F12" s="46"/>
    </row>
    <row r="13" spans="1:6" ht="19.5">
      <c r="A13" s="45"/>
      <c r="B13" s="45"/>
      <c r="C13" s="45"/>
      <c r="D13" s="46"/>
      <c r="E13" s="46"/>
      <c r="F13" s="46"/>
    </row>
    <row r="14" spans="1:6" ht="19.5">
      <c r="A14" s="45"/>
      <c r="B14" s="45"/>
      <c r="C14" s="45"/>
      <c r="D14" s="34" t="s">
        <v>95</v>
      </c>
      <c r="E14" s="46"/>
      <c r="F14" s="46"/>
    </row>
    <row r="15" spans="1:6" ht="19.5">
      <c r="A15" s="45"/>
      <c r="B15" s="45"/>
      <c r="C15" s="45"/>
      <c r="D15" s="34"/>
      <c r="E15" s="46"/>
      <c r="F15" s="46"/>
    </row>
    <row r="16" spans="1:6" ht="19.5">
      <c r="A16" s="45"/>
      <c r="B16" s="45"/>
      <c r="C16" s="45"/>
      <c r="D16" s="34"/>
      <c r="E16" s="46"/>
      <c r="F16" s="46"/>
    </row>
    <row r="17" spans="1:6" ht="19.5">
      <c r="A17" s="45"/>
      <c r="B17" s="45"/>
      <c r="C17" s="45"/>
      <c r="D17" s="35" t="s">
        <v>277</v>
      </c>
      <c r="E17" s="46"/>
      <c r="F17" s="46"/>
    </row>
    <row r="18" spans="1:6" ht="19.5">
      <c r="A18" s="45"/>
      <c r="B18" s="45"/>
      <c r="C18" s="45"/>
      <c r="D18" s="35" t="s">
        <v>96</v>
      </c>
      <c r="E18" s="46"/>
      <c r="F18" s="46"/>
    </row>
    <row r="19" spans="1:6" ht="19.5">
      <c r="A19" s="45"/>
      <c r="B19" s="45"/>
      <c r="C19" s="45"/>
      <c r="D19" s="35"/>
      <c r="E19" s="46"/>
      <c r="F19" s="46"/>
    </row>
    <row r="20" spans="1:6" ht="19.5">
      <c r="A20" s="45"/>
      <c r="B20" s="45"/>
      <c r="C20" s="45"/>
      <c r="D20" s="35"/>
      <c r="E20" s="46"/>
      <c r="F20" s="46"/>
    </row>
    <row r="21" spans="1:6" ht="19.5">
      <c r="A21" s="45"/>
      <c r="B21" s="45"/>
      <c r="C21" s="45"/>
      <c r="D21" s="46"/>
      <c r="E21" s="46"/>
      <c r="F21" s="46"/>
    </row>
    <row r="22" spans="1:6" ht="19.5">
      <c r="A22" s="45"/>
      <c r="B22" s="45"/>
      <c r="C22" s="45"/>
      <c r="D22" s="46"/>
      <c r="E22" s="46"/>
      <c r="F22" s="46"/>
    </row>
    <row r="23" spans="1:6" ht="19.5">
      <c r="A23" s="45"/>
      <c r="B23" s="45"/>
      <c r="C23" s="45"/>
      <c r="D23" s="46"/>
      <c r="E23" s="46"/>
      <c r="F23" s="46"/>
    </row>
    <row r="24" spans="1:6" ht="19.5">
      <c r="A24" s="45"/>
      <c r="B24" s="45"/>
      <c r="C24" s="45"/>
      <c r="D24" s="46"/>
      <c r="E24" s="46"/>
      <c r="F24" s="46"/>
    </row>
    <row r="25" spans="1:6" ht="19.5">
      <c r="A25" s="45"/>
      <c r="B25" s="45"/>
      <c r="C25" s="45"/>
      <c r="D25" s="46"/>
      <c r="E25" s="46"/>
      <c r="F25" s="46"/>
    </row>
    <row r="26" spans="1:6" ht="19.5">
      <c r="A26" s="45"/>
      <c r="B26" s="45"/>
      <c r="C26" s="45"/>
      <c r="D26" s="46"/>
      <c r="E26" s="46"/>
      <c r="F26" s="46"/>
    </row>
    <row r="27" spans="1:6" ht="19.5">
      <c r="A27" s="45"/>
      <c r="B27" s="45"/>
      <c r="C27" s="45"/>
      <c r="D27" s="46"/>
      <c r="E27" s="46"/>
      <c r="F27" s="46"/>
    </row>
    <row r="28" spans="1:6" ht="19.5">
      <c r="A28" s="45"/>
      <c r="B28" s="45"/>
      <c r="C28" s="45"/>
      <c r="D28" s="46"/>
      <c r="E28" s="46"/>
      <c r="F28" s="46"/>
    </row>
    <row r="29" spans="1:6" ht="19.5">
      <c r="A29" s="45"/>
      <c r="B29" s="45"/>
      <c r="C29" s="45"/>
      <c r="D29" s="46"/>
      <c r="E29" s="46"/>
      <c r="F29" s="46"/>
    </row>
    <row r="30" spans="1:6" ht="19.5">
      <c r="A30" s="45"/>
      <c r="B30" s="45"/>
      <c r="C30" s="45"/>
      <c r="D30" s="46"/>
      <c r="E30" s="46"/>
      <c r="F30" s="46"/>
    </row>
    <row r="31" spans="1:6" ht="19.5">
      <c r="A31" s="45"/>
      <c r="B31" s="45"/>
      <c r="C31" s="45"/>
      <c r="D31" s="46"/>
      <c r="E31" s="46"/>
      <c r="F31" s="46"/>
    </row>
    <row r="32" spans="1:6" ht="19.5">
      <c r="A32" s="45"/>
      <c r="B32" s="45"/>
      <c r="C32" s="45"/>
      <c r="D32" s="46"/>
      <c r="E32" s="46"/>
      <c r="F32" s="46"/>
    </row>
    <row r="33" spans="1:6" ht="19.5">
      <c r="A33" s="45"/>
      <c r="B33" s="45"/>
      <c r="C33" s="45"/>
      <c r="D33" s="46"/>
      <c r="E33" s="46"/>
      <c r="F33" s="46"/>
    </row>
    <row r="34" spans="1:6" ht="19.5">
      <c r="A34" s="45"/>
      <c r="B34" s="45"/>
      <c r="C34" s="45"/>
      <c r="D34" s="46"/>
      <c r="E34" s="46"/>
      <c r="F34" s="46"/>
    </row>
    <row r="35" spans="1:6" ht="19.5">
      <c r="A35" s="45"/>
      <c r="B35" s="45"/>
      <c r="C35" s="45"/>
      <c r="D35" s="46"/>
      <c r="E35" s="46"/>
      <c r="F35" s="46"/>
    </row>
    <row r="36" spans="1:6" ht="19.5">
      <c r="A36" s="45"/>
      <c r="B36" s="45"/>
      <c r="C36" s="45"/>
      <c r="D36" s="46"/>
      <c r="E36" s="46"/>
      <c r="F36" s="46"/>
    </row>
    <row r="37" spans="1:6" ht="19.5">
      <c r="A37" s="45"/>
      <c r="B37" s="45"/>
      <c r="C37" s="45"/>
      <c r="D37" s="46"/>
      <c r="E37" s="46"/>
      <c r="F37" s="46"/>
    </row>
    <row r="38" spans="1:6" ht="19.5">
      <c r="A38" s="45"/>
      <c r="B38" s="45"/>
      <c r="C38" s="45"/>
      <c r="D38" s="46"/>
      <c r="E38" s="46"/>
      <c r="F38" s="46"/>
    </row>
    <row r="39" spans="1:6" ht="19.5">
      <c r="A39" s="45"/>
      <c r="B39" s="45"/>
      <c r="C39" s="45"/>
      <c r="D39" s="46"/>
      <c r="E39" s="46"/>
      <c r="F39" s="46"/>
    </row>
    <row r="40" spans="1:6" ht="19.5">
      <c r="A40" s="45"/>
      <c r="B40" s="45"/>
      <c r="C40" s="45"/>
      <c r="D40" s="46"/>
      <c r="E40" s="46"/>
      <c r="F40" s="46"/>
    </row>
    <row r="41" spans="1:6" ht="19.5">
      <c r="A41" s="45"/>
      <c r="B41" s="45"/>
      <c r="C41" s="45"/>
      <c r="D41" s="46"/>
      <c r="E41" s="46"/>
      <c r="F41" s="46"/>
    </row>
    <row r="42" spans="1:6" ht="19.5">
      <c r="A42" s="45"/>
      <c r="B42" s="45"/>
      <c r="C42" s="45"/>
      <c r="D42" s="46"/>
      <c r="E42" s="46"/>
      <c r="F42" s="46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G29"/>
  <sheetViews>
    <sheetView workbookViewId="0">
      <selection activeCell="J18" sqref="J18"/>
    </sheetView>
  </sheetViews>
  <sheetFormatPr defaultRowHeight="19.5"/>
  <cols>
    <col min="1" max="1" width="9.375" style="45" customWidth="1"/>
    <col min="2" max="2" width="10" style="45" customWidth="1"/>
    <col min="3" max="3" width="21.875" style="45" customWidth="1"/>
    <col min="4" max="4" width="14.125" style="45" customWidth="1"/>
    <col min="5" max="5" width="12.75" style="46" customWidth="1"/>
    <col min="6" max="6" width="12.875" style="45" customWidth="1"/>
    <col min="7" max="7" width="10.375" style="45" customWidth="1"/>
    <col min="8" max="16384" width="9" style="45"/>
  </cols>
  <sheetData>
    <row r="1" spans="1:7">
      <c r="A1" s="254" t="s">
        <v>164</v>
      </c>
      <c r="B1" s="254"/>
      <c r="C1" s="254"/>
      <c r="D1" s="254"/>
      <c r="E1" s="254"/>
      <c r="F1" s="254"/>
      <c r="G1" s="254"/>
    </row>
    <row r="2" spans="1:7">
      <c r="A2" s="254" t="s">
        <v>132</v>
      </c>
      <c r="B2" s="254"/>
      <c r="C2" s="254"/>
      <c r="D2" s="254"/>
      <c r="E2" s="254"/>
      <c r="F2" s="254"/>
      <c r="G2" s="254"/>
    </row>
    <row r="3" spans="1:7">
      <c r="A3" s="254" t="s">
        <v>280</v>
      </c>
      <c r="B3" s="254"/>
      <c r="C3" s="254"/>
      <c r="D3" s="254"/>
      <c r="E3" s="254"/>
      <c r="F3" s="254"/>
      <c r="G3" s="254"/>
    </row>
    <row r="4" spans="1:7" ht="20.25" thickBot="1"/>
    <row r="5" spans="1:7" ht="19.5" customHeight="1">
      <c r="A5" s="258" t="s">
        <v>165</v>
      </c>
      <c r="B5" s="258"/>
      <c r="C5" s="259" t="s">
        <v>166</v>
      </c>
      <c r="D5" s="259" t="s">
        <v>167</v>
      </c>
      <c r="E5" s="261" t="s">
        <v>168</v>
      </c>
      <c r="F5" s="263" t="s">
        <v>169</v>
      </c>
      <c r="G5" s="265" t="s">
        <v>170</v>
      </c>
    </row>
    <row r="6" spans="1:7">
      <c r="A6" s="55" t="s">
        <v>163</v>
      </c>
      <c r="B6" s="55" t="s">
        <v>171</v>
      </c>
      <c r="C6" s="260"/>
      <c r="D6" s="260"/>
      <c r="E6" s="262"/>
      <c r="F6" s="264"/>
      <c r="G6" s="266"/>
    </row>
    <row r="7" spans="1:7" ht="21">
      <c r="A7" s="56"/>
      <c r="B7" s="57"/>
      <c r="C7" s="58"/>
      <c r="D7" s="58"/>
      <c r="E7" s="59"/>
      <c r="F7" s="57"/>
      <c r="G7" s="60"/>
    </row>
    <row r="8" spans="1:7" ht="21">
      <c r="A8" s="56"/>
      <c r="B8" s="57"/>
      <c r="C8" s="58"/>
      <c r="D8" s="58"/>
      <c r="E8" s="59"/>
      <c r="F8" s="57"/>
      <c r="G8" s="60"/>
    </row>
    <row r="9" spans="1:7" ht="21">
      <c r="A9" s="56"/>
      <c r="B9" s="57"/>
      <c r="C9" s="58"/>
      <c r="D9" s="58"/>
      <c r="E9" s="59"/>
      <c r="F9" s="57"/>
      <c r="G9" s="60"/>
    </row>
    <row r="10" spans="1:7" ht="21">
      <c r="A10" s="56"/>
      <c r="B10" s="57"/>
      <c r="C10" s="58"/>
      <c r="D10" s="58"/>
      <c r="E10" s="59"/>
      <c r="F10" s="57"/>
      <c r="G10" s="60"/>
    </row>
    <row r="11" spans="1:7" ht="21">
      <c r="A11" s="56"/>
      <c r="B11" s="57"/>
      <c r="C11" s="61"/>
      <c r="D11" s="58"/>
      <c r="E11" s="59"/>
      <c r="F11" s="57"/>
      <c r="G11" s="60"/>
    </row>
    <row r="12" spans="1:7" ht="21">
      <c r="A12" s="61"/>
      <c r="B12" s="62"/>
      <c r="C12" s="61"/>
      <c r="D12" s="61"/>
      <c r="E12" s="63"/>
      <c r="F12" s="64"/>
      <c r="G12" s="65"/>
    </row>
    <row r="13" spans="1:7" ht="21">
      <c r="A13" s="61"/>
      <c r="B13" s="66"/>
      <c r="C13" s="61"/>
      <c r="D13" s="61"/>
      <c r="E13" s="63"/>
      <c r="F13" s="64"/>
      <c r="G13" s="65"/>
    </row>
    <row r="14" spans="1:7" ht="21">
      <c r="A14" s="61"/>
      <c r="B14" s="66"/>
      <c r="C14" s="61"/>
      <c r="D14" s="61"/>
      <c r="E14" s="63"/>
      <c r="F14" s="64"/>
      <c r="G14" s="65"/>
    </row>
    <row r="15" spans="1:7" ht="21">
      <c r="A15" s="61"/>
      <c r="B15" s="66"/>
      <c r="C15" s="61"/>
      <c r="D15" s="61"/>
      <c r="E15" s="63"/>
      <c r="F15" s="64"/>
      <c r="G15" s="65"/>
    </row>
    <row r="16" spans="1:7" ht="21">
      <c r="A16" s="61"/>
      <c r="B16" s="66"/>
      <c r="C16" s="61"/>
      <c r="D16" s="61"/>
      <c r="E16" s="63"/>
      <c r="F16" s="64"/>
      <c r="G16" s="65"/>
    </row>
    <row r="17" spans="1:7" ht="21">
      <c r="A17" s="61"/>
      <c r="B17" s="66"/>
      <c r="C17" s="61"/>
      <c r="D17" s="61"/>
      <c r="E17" s="63"/>
      <c r="F17" s="64"/>
      <c r="G17" s="65"/>
    </row>
    <row r="18" spans="1:7" ht="21">
      <c r="A18" s="61"/>
      <c r="B18" s="66"/>
      <c r="C18" s="61"/>
      <c r="D18" s="61"/>
      <c r="E18" s="63"/>
      <c r="F18" s="64"/>
      <c r="G18" s="65"/>
    </row>
    <row r="19" spans="1:7" ht="21">
      <c r="A19" s="61"/>
      <c r="B19" s="66"/>
      <c r="C19" s="61"/>
      <c r="D19" s="61"/>
      <c r="E19" s="63"/>
      <c r="F19" s="64"/>
      <c r="G19" s="65"/>
    </row>
    <row r="20" spans="1:7" ht="21">
      <c r="A20" s="61"/>
      <c r="B20" s="66"/>
      <c r="C20" s="61"/>
      <c r="D20" s="61"/>
      <c r="E20" s="63"/>
      <c r="F20" s="64"/>
      <c r="G20" s="65"/>
    </row>
    <row r="21" spans="1:7" ht="21">
      <c r="A21" s="61"/>
      <c r="B21" s="61"/>
      <c r="C21" s="61"/>
      <c r="D21" s="61"/>
      <c r="E21" s="63"/>
      <c r="F21" s="67"/>
      <c r="G21" s="65"/>
    </row>
    <row r="22" spans="1:7" ht="21">
      <c r="A22" s="68"/>
      <c r="B22" s="68"/>
      <c r="C22" s="68"/>
      <c r="D22" s="68"/>
      <c r="E22" s="69"/>
      <c r="F22" s="70"/>
      <c r="G22" s="71"/>
    </row>
    <row r="23" spans="1:7" ht="21.75" thickBot="1">
      <c r="A23" s="255"/>
      <c r="B23" s="256"/>
      <c r="C23" s="257"/>
      <c r="D23" s="72"/>
      <c r="E23" s="73">
        <f>SUM(E7:E22)</f>
        <v>0</v>
      </c>
      <c r="F23" s="74"/>
      <c r="G23" s="75"/>
    </row>
    <row r="25" spans="1:7">
      <c r="D25" s="35"/>
      <c r="E25" s="35" t="s">
        <v>95</v>
      </c>
      <c r="G25" s="46"/>
    </row>
    <row r="26" spans="1:7">
      <c r="D26" s="35"/>
      <c r="E26" s="35"/>
      <c r="G26" s="46"/>
    </row>
    <row r="27" spans="1:7">
      <c r="B27" s="76"/>
      <c r="E27" s="45"/>
      <c r="G27" s="76"/>
    </row>
    <row r="28" spans="1:7">
      <c r="D28" s="35"/>
      <c r="E28" s="35" t="s">
        <v>277</v>
      </c>
      <c r="G28" s="46"/>
    </row>
    <row r="29" spans="1:7">
      <c r="D29" s="35"/>
      <c r="E29" s="35" t="s">
        <v>96</v>
      </c>
    </row>
  </sheetData>
  <mergeCells count="10">
    <mergeCell ref="A23:C23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33"/>
  <sheetViews>
    <sheetView workbookViewId="0">
      <selection activeCell="D24" sqref="D24"/>
    </sheetView>
  </sheetViews>
  <sheetFormatPr defaultRowHeight="14.25"/>
  <cols>
    <col min="1" max="1" width="13.375" style="86" customWidth="1"/>
    <col min="2" max="2" width="14.125" style="86" customWidth="1"/>
    <col min="3" max="3" width="39.25" style="86" customWidth="1"/>
    <col min="4" max="4" width="15" style="86" customWidth="1"/>
    <col min="5" max="16384" width="9" style="86"/>
  </cols>
  <sheetData>
    <row r="1" spans="1:4" s="154" customFormat="1" ht="19.5">
      <c r="A1" s="267" t="s">
        <v>172</v>
      </c>
      <c r="B1" s="267"/>
      <c r="C1" s="267"/>
      <c r="D1" s="267"/>
    </row>
    <row r="2" spans="1:4" s="154" customFormat="1" ht="19.5">
      <c r="A2" s="267" t="s">
        <v>132</v>
      </c>
      <c r="B2" s="267"/>
      <c r="C2" s="267"/>
      <c r="D2" s="267"/>
    </row>
    <row r="3" spans="1:4" s="154" customFormat="1" ht="19.5">
      <c r="A3" s="267" t="s">
        <v>280</v>
      </c>
      <c r="B3" s="267"/>
      <c r="C3" s="267"/>
      <c r="D3" s="267"/>
    </row>
    <row r="4" spans="1:4" s="154" customFormat="1" ht="19.5">
      <c r="A4" s="169"/>
      <c r="B4" s="169"/>
      <c r="C4" s="169"/>
      <c r="D4" s="169"/>
    </row>
    <row r="5" spans="1:4" s="154" customFormat="1" ht="14.25" customHeight="1">
      <c r="A5" s="268" t="s">
        <v>173</v>
      </c>
      <c r="B5" s="270" t="s">
        <v>174</v>
      </c>
      <c r="C5" s="270" t="s">
        <v>175</v>
      </c>
      <c r="D5" s="272" t="s">
        <v>168</v>
      </c>
    </row>
    <row r="6" spans="1:4" s="154" customFormat="1" ht="14.25" customHeight="1">
      <c r="A6" s="269"/>
      <c r="B6" s="271"/>
      <c r="C6" s="271"/>
      <c r="D6" s="273"/>
    </row>
    <row r="7" spans="1:4" ht="19.5">
      <c r="A7" s="77"/>
      <c r="B7" s="77"/>
      <c r="C7" s="78"/>
      <c r="D7" s="79"/>
    </row>
    <row r="8" spans="1:4" ht="19.5">
      <c r="A8" s="77"/>
      <c r="B8" s="77"/>
      <c r="C8" s="78"/>
      <c r="D8" s="79"/>
    </row>
    <row r="9" spans="1:4" ht="19.5">
      <c r="A9" s="77"/>
      <c r="B9" s="77"/>
      <c r="C9" s="78"/>
      <c r="D9" s="79"/>
    </row>
    <row r="10" spans="1:4" ht="19.5">
      <c r="A10" s="77"/>
      <c r="B10" s="77"/>
      <c r="C10" s="78"/>
      <c r="D10" s="79"/>
    </row>
    <row r="11" spans="1:4" ht="19.5">
      <c r="A11" s="77"/>
      <c r="B11" s="77"/>
      <c r="C11" s="78"/>
      <c r="D11" s="79"/>
    </row>
    <row r="12" spans="1:4" ht="19.5">
      <c r="A12" s="77"/>
      <c r="B12" s="77"/>
      <c r="C12" s="78"/>
      <c r="D12" s="79"/>
    </row>
    <row r="13" spans="1:4" ht="19.5">
      <c r="A13" s="77"/>
      <c r="B13" s="77"/>
      <c r="C13" s="78"/>
      <c r="D13" s="79"/>
    </row>
    <row r="14" spans="1:4" ht="19.5">
      <c r="A14" s="77"/>
      <c r="B14" s="77"/>
      <c r="C14" s="78"/>
      <c r="D14" s="79"/>
    </row>
    <row r="15" spans="1:4" ht="19.5">
      <c r="A15" s="77"/>
      <c r="B15" s="77"/>
      <c r="C15" s="78"/>
      <c r="D15" s="79"/>
    </row>
    <row r="16" spans="1:4" ht="19.5">
      <c r="A16" s="77"/>
      <c r="B16" s="77"/>
      <c r="C16" s="78"/>
      <c r="D16" s="79"/>
    </row>
    <row r="17" spans="1:4" ht="19.5">
      <c r="A17" s="77"/>
      <c r="B17" s="77"/>
      <c r="C17" s="78"/>
      <c r="D17" s="79"/>
    </row>
    <row r="18" spans="1:4" ht="19.5">
      <c r="A18" s="77"/>
      <c r="B18" s="77"/>
      <c r="C18" s="78"/>
      <c r="D18" s="79"/>
    </row>
    <row r="19" spans="1:4" ht="19.5">
      <c r="A19" s="77"/>
      <c r="B19" s="77"/>
      <c r="C19" s="78"/>
      <c r="D19" s="79"/>
    </row>
    <row r="20" spans="1:4" ht="19.5">
      <c r="A20" s="80"/>
      <c r="B20" s="80"/>
      <c r="C20" s="81" t="s">
        <v>176</v>
      </c>
      <c r="D20" s="82">
        <f>SUM(D7:D19)</f>
        <v>0</v>
      </c>
    </row>
    <row r="21" spans="1:4" ht="19.5">
      <c r="A21" s="83"/>
      <c r="B21" s="83"/>
      <c r="C21" s="84"/>
      <c r="D21" s="54"/>
    </row>
    <row r="22" spans="1:4" ht="19.5">
      <c r="A22" s="85"/>
      <c r="B22" s="45"/>
      <c r="C22" s="35" t="s">
        <v>95</v>
      </c>
      <c r="D22" s="46"/>
    </row>
    <row r="23" spans="1:4" ht="19.5">
      <c r="A23" s="85"/>
      <c r="B23" s="45"/>
      <c r="C23" s="35"/>
      <c r="D23" s="46"/>
    </row>
    <row r="24" spans="1:4" ht="19.5">
      <c r="A24" s="85"/>
      <c r="B24" s="45"/>
      <c r="C24" s="35" t="s">
        <v>264</v>
      </c>
      <c r="D24" s="46"/>
    </row>
    <row r="25" spans="1:4" ht="19.5">
      <c r="A25" s="85"/>
      <c r="B25" s="45"/>
      <c r="C25" s="35" t="s">
        <v>277</v>
      </c>
      <c r="D25" s="46"/>
    </row>
    <row r="26" spans="1:4" ht="19.5">
      <c r="A26" s="85"/>
      <c r="B26" s="45"/>
      <c r="C26" s="35" t="s">
        <v>96</v>
      </c>
      <c r="D26" s="46"/>
    </row>
    <row r="27" spans="1:4" ht="19.5">
      <c r="A27" s="85"/>
      <c r="B27" s="45"/>
      <c r="C27" s="35"/>
      <c r="D27" s="46"/>
    </row>
    <row r="28" spans="1:4" ht="19.5">
      <c r="A28" s="85"/>
      <c r="B28" s="45"/>
      <c r="C28" s="35"/>
      <c r="D28" s="46"/>
    </row>
    <row r="29" spans="1:4" ht="19.5">
      <c r="A29" s="85"/>
      <c r="B29" s="45"/>
      <c r="C29" s="35"/>
      <c r="D29" s="46"/>
    </row>
    <row r="30" spans="1:4" ht="19.5">
      <c r="A30" s="85"/>
      <c r="B30" s="45"/>
      <c r="C30" s="35"/>
      <c r="D30" s="46"/>
    </row>
    <row r="31" spans="1:4" ht="19.5">
      <c r="A31" s="85"/>
      <c r="B31" s="45"/>
      <c r="C31" s="35"/>
      <c r="D31" s="46"/>
    </row>
    <row r="32" spans="1:4" ht="19.5">
      <c r="A32" s="85"/>
      <c r="B32" s="45"/>
      <c r="C32" s="35"/>
      <c r="D32" s="46"/>
    </row>
    <row r="33" spans="1:4" ht="19.5">
      <c r="A33" s="85"/>
      <c r="B33" s="45"/>
      <c r="C33" s="35"/>
      <c r="D33" s="4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SRI</cp:lastModifiedBy>
  <cp:lastPrinted>2017-05-15T08:27:21Z</cp:lastPrinted>
  <dcterms:created xsi:type="dcterms:W3CDTF">2017-02-16T03:11:49Z</dcterms:created>
  <dcterms:modified xsi:type="dcterms:W3CDTF">2017-05-15T08:27:33Z</dcterms:modified>
</cp:coreProperties>
</file>