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8975" windowHeight="11955" tabRatio="857" activeTab="2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รายงานงบทดลอง!$6:$6</definedName>
    <definedName name="_xlnm.Print_Titles" localSheetId="13">รายงานเงินฝากคลัง!$5:$6</definedName>
    <definedName name="_xlnm.Print_Titles" localSheetId="14">'รายงานจัดเก็บ-นำส่ง'!$6:$6</definedName>
  </definedNames>
  <calcPr calcId="144525"/>
</workbook>
</file>

<file path=xl/calcChain.xml><?xml version="1.0" encoding="utf-8"?>
<calcChain xmlns="http://schemas.openxmlformats.org/spreadsheetml/2006/main">
  <c r="D116" i="1" l="1"/>
  <c r="C116" i="1"/>
  <c r="E81" i="1"/>
  <c r="E116" i="1" s="1"/>
  <c r="G11" i="16"/>
  <c r="G8" i="16"/>
  <c r="G9" i="16" s="1"/>
  <c r="F13" i="13"/>
  <c r="F9" i="13"/>
  <c r="F14" i="13" s="1"/>
  <c r="D14" i="12"/>
  <c r="F17" i="12" s="1"/>
  <c r="F11" i="12"/>
  <c r="I14" i="11"/>
  <c r="D20" i="10"/>
  <c r="D20" i="9"/>
  <c r="E23" i="8"/>
  <c r="F10" i="7"/>
  <c r="F11" i="7" s="1"/>
  <c r="F9" i="6"/>
  <c r="F10" i="6" s="1"/>
  <c r="D16" i="5"/>
  <c r="F19" i="5" s="1"/>
  <c r="F13" i="5"/>
  <c r="F7" i="5"/>
  <c r="G11" i="4"/>
  <c r="G8" i="4"/>
  <c r="G12" i="4" l="1"/>
  <c r="F20" i="5"/>
  <c r="F18" i="12"/>
</calcChain>
</file>

<file path=xl/sharedStrings.xml><?xml version="1.0" encoding="utf-8"?>
<sst xmlns="http://schemas.openxmlformats.org/spreadsheetml/2006/main" count="1048" uniqueCount="498">
  <si>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</si>
  <si>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</si>
  <si>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</si>
  <si>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</si>
  <si>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</si>
  <si>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</si>
  <si>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</si>
  <si>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</si>
  <si>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</si>
  <si>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</si>
  <si>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</si>
  <si>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</si>
  <si>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</si>
  <si>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</si>
  <si>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</si>
  <si>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</si>
  <si>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</si>
  <si>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</si>
  <si>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</si>
  <si>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</si>
  <si>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</si>
  <si>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</si>
  <si>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</si>
  <si>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</si>
  <si>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</si>
  <si>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</si>
  <si>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</si>
  <si>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</si>
  <si>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</si>
  <si>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</si>
  <si>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</si>
  <si>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</si>
  <si>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</si>
  <si>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</si>
  <si>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</si>
  <si>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</si>
  <si>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</si>
  <si>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</si>
  <si>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</si>
  <si>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</si>
  <si>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</si>
  <si>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</si>
  <si>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</si>
  <si>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</si>
  <si>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</si>
  <si>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</si>
  <si>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</si>
  <si>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</si>
  <si>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</si>
  <si>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2102040101     สาธารณูปโภคค้างจ่าย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</si>
  <si>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</si>
  <si>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</si>
  <si>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</si>
  <si>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</si>
  <si>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</si>
  <si>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</si>
  <si>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</si>
  <si>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</si>
  <si>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</si>
  <si>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4202010199     ร/ดค่าธรรมเนียมอื่น</t>
  </si>
  <si>
    <t>4206010102     ร/ดเหลือจ่าย</t>
  </si>
  <si>
    <t>4307010103     TR-รับงบบุคลากร</t>
  </si>
  <si>
    <t>4307010105     TR-รับงบดำเนินงาน</t>
  </si>
  <si>
    <t>4307010108     TR-รับงบกลาง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</si>
  <si>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</si>
  <si>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</si>
  <si>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</si>
  <si>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</si>
  <si>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</si>
  <si>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5101030205     ค่ารักษา-นอก-รพ.รัฐ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</si>
  <si>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</si>
  <si>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</si>
  <si>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</si>
  <si>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</si>
  <si>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5104010104     ค่าวัสดุ</t>
  </si>
  <si>
    <t>5104010107     ค่าซ่อมแซม&amp;บำรุงฯ</t>
  </si>
  <si>
    <t>5104010112     ค/จเหมาบริการ-ภายนอก</t>
  </si>
  <si>
    <t>5104020101     ค่าไฟฟ้า</t>
  </si>
  <si>
    <t>5104020103     ค่าประปา&amp;น้ำบาดาล</t>
  </si>
  <si>
    <t>5104020105     ค่าโทรศัพท์</t>
  </si>
  <si>
    <t>5104020106     ค่าสื่อสาร&amp;โทรคมนาคม</t>
  </si>
  <si>
    <t>5104030208     ค่ารับรอง&amp;พิธีการ</t>
  </si>
  <si>
    <t>5104030218     คชจผลัดส่งร/ดแผ่นดิน</t>
  </si>
  <si>
    <t>5104030219     ค่าประชาสัมพันธ์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</si>
  <si>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</si>
  <si>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</si>
  <si>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</si>
  <si>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</si>
  <si>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</si>
  <si>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</si>
  <si>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</si>
  <si>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</si>
  <si>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</si>
  <si>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</si>
  <si>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</si>
  <si>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</si>
  <si>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(นายสมบัติ  กลางวัง)</t>
  </si>
  <si>
    <t>นักวิชาการปฏิรูปที่ดินชำนาญการพิเศษ  รักษาราชการแทน</t>
  </si>
  <si>
    <t>ปฏิรูปที่ดินจังหวัดนครศรีธรรมราช</t>
  </si>
  <si>
    <t>2101010103     รับสินค้า / ใบสำคัญ</t>
  </si>
  <si>
    <t>4202030105     ร/ดค่าของเบ็ดเตล็ด</t>
  </si>
  <si>
    <t>4307010104     TR-รับงบลงทุน</t>
  </si>
  <si>
    <t>5101030101     เงินช่วยการศึกษาบุตร</t>
  </si>
  <si>
    <t>5104010110     ค่าเชื้อเพลิง</t>
  </si>
  <si>
    <t>5104030210     ค่าเช่าอสังหา- นอก</t>
  </si>
  <si>
    <t>5104030212     ค่าเช่าเบ็ดเตล็ด-นอก</t>
  </si>
  <si>
    <t>5104030299     ค่าใช้สอยอื่น ๆ</t>
  </si>
  <si>
    <t>5209010112     T/Eเบิกเกินส่งคืน</t>
  </si>
  <si>
    <t>5301010101     ปรับหมวดรายจ่าย</t>
  </si>
  <si>
    <t>1209010102     พักโปรแกรมคอมฯ</t>
  </si>
  <si>
    <t>2102040103     W/H tax-บุคคล(03)</t>
  </si>
  <si>
    <t>4201020199     ร/ดค่าปรับอื่น</t>
  </si>
  <si>
    <t>5101040202     เงินช่วยการศึกษาบุตร</t>
  </si>
  <si>
    <t>5102030199     คชจ.ฝึกอบรม-ภายนอก</t>
  </si>
  <si>
    <t>5104010114     ค่าธรรมเนียมทางกม.</t>
  </si>
  <si>
    <t>5104030206     ครุภัณฑ์ต่ำกว่าเกณฑ์</t>
  </si>
  <si>
    <t>4203010101     ร/ด ดบ.เงินฝาก</t>
  </si>
  <si>
    <t>5101010108     ค่าล่วงเวลา</t>
  </si>
  <si>
    <t>5104020107     ค่าบริการไปรษณีย์</t>
  </si>
  <si>
    <t>5104030207     คชจ.ในการประชุม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</si>
  <si>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</si>
  <si>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</si>
  <si>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</si>
  <si>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</si>
  <si>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</si>
  <si>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</si>
  <si>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</si>
  <si>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</si>
  <si>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</si>
  <si>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</si>
  <si>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</si>
  <si>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</si>
  <si>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</si>
  <si>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นักวิชาการปฏิรูปที่ดินชำนาญการพิเศษ รักษาราชการแทน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</si>
  <si>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</si>
  <si>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</si>
  <si>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</si>
  <si>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</si>
  <si>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</si>
  <si>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</si>
  <si>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</si>
  <si>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</si>
  <si>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</si>
  <si>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งบพิสูจน์ยอดเงินฝากคลัง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</si>
  <si>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</si>
  <si>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</si>
  <si>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</si>
  <si>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</si>
  <si>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</si>
  <si>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</si>
  <si>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</si>
  <si>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</si>
  <si>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</si>
  <si>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</si>
  <si>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 - การขอเบิกเงินตามฎีกา (JO)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</si>
  <si>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</si>
  <si>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</si>
  <si>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</si>
  <si>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</si>
  <si>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งบพิสูจน์ยอดเงินฝากธนาคาร (เงินงบประมาณ)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</si>
  <si>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</si>
  <si>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</si>
  <si>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</si>
  <si>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-</t>
  </si>
  <si>
    <t>งบพิสูจย์ยอดเงินฝากธนาคาร (เงินนอกงบประมาณ)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</si>
  <si>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</si>
  <si>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</si>
  <si>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</si>
  <si>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</si>
  <si>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</si>
  <si>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</si>
  <si>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</si>
  <si>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</si>
  <si>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</si>
  <si>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</si>
  <si>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ทะเบียนคุมเจ้าหนี้หน่วยงานภายนอกคงเหลือ - จ่ายตรงผู้ขาย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</si>
  <si>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</si>
  <si>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</si>
  <si>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</si>
  <si>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</si>
  <si>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</si>
  <si>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</si>
  <si>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</si>
  <si>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</si>
  <si>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</si>
  <si>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</si>
  <si>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</si>
  <si>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</si>
  <si>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</si>
  <si>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</si>
  <si>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</si>
  <si>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</si>
  <si>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>จ้างเหมาบริการรักษาความปลอดภัย ประจำปีงบประมาณ 2560</t>
  </si>
  <si>
    <t>บร.5773/288619</t>
  </si>
  <si>
    <t>2017 - 1300003497</t>
  </si>
  <si>
    <t xml:space="preserve">ซื้อครุภัณฑ์ยานพาหนะและขนส่ง (รถยนต์) </t>
  </si>
  <si>
    <t>บร.5480/273971</t>
  </si>
  <si>
    <t>2016 - 1600001294</t>
  </si>
  <si>
    <t>หรือ 100,000 ก.ม.</t>
  </si>
  <si>
    <t>จ้างเหมาถมดินปรับระดับเพื่อก่อสร้างอาคาร</t>
  </si>
  <si>
    <t>บร.5481/274013</t>
  </si>
  <si>
    <t>2016 - 1600006512</t>
  </si>
  <si>
    <t>จ้างปรับปรุงขุดลอกสระเก็บน้ำห้วยก้วน บ้านควนมิตร</t>
  </si>
  <si>
    <t>ห้างหุ้นส่วนจำกัด แสงปัญญา การโยธา เลขที่ 5/2560 ลว. 1 พ.ย. 59</t>
  </si>
  <si>
    <t>บร.5773/288613</t>
  </si>
  <si>
    <t>2017 - 1300001771</t>
  </si>
  <si>
    <t>ซื้อครุภัณฑ์ยานพาหนะและขนส่ง ประเภทรถบรรทุก (ดีเซล)</t>
  </si>
  <si>
    <t>บร.5773/288614</t>
  </si>
  <si>
    <t>2017 - 1300001934</t>
  </si>
  <si>
    <t>จ้างปรับปรุงถนนหินคลุกสายเลียบคลองหาดทราย - คลองสิบเมตร</t>
  </si>
  <si>
    <t>ห้างหุ้นส่วนจำกัด ส.ศิลาชัย เลขที่ 7/2560      ลว. 4 พ.ย. 59</t>
  </si>
  <si>
    <t>บร.5773/288615</t>
  </si>
  <si>
    <t>2017 - 1300001791</t>
  </si>
  <si>
    <t>จ้างก่อสร้างอาคารสำนักงานการปฏิรูปที่ดินจังหวัดนครศรีธรรมราช</t>
  </si>
  <si>
    <t>บร.5773/288626</t>
  </si>
  <si>
    <t>2017 - 1300005320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</si>
  <si>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</si>
  <si>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</si>
  <si>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</si>
  <si>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</si>
  <si>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</si>
  <si>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 xml:space="preserve"> -  ระบบตัดเงินฝากคลังซื้อ JO ซ้ำ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</si>
  <si>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</si>
  <si>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</si>
  <si>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</si>
  <si>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 xml:space="preserve"> -  ระบบไม่ตัดเงินฝากคลังซื้อ (ไม่มี JO)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</si>
  <si>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</si>
  <si>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</si>
  <si>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</si>
  <si>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</si>
  <si>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</si>
  <si>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</si>
  <si>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</si>
  <si>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</si>
  <si>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</si>
  <si>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</si>
  <si>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</si>
  <si>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</si>
  <si>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</si>
  <si>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</si>
  <si>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</si>
  <si>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</si>
  <si>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</si>
  <si>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</si>
  <si>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496,277.47</t>
  </si>
  <si>
    <t>0.00</t>
  </si>
  <si>
    <t>RX</t>
  </si>
  <si>
    <t>0701300067</t>
  </si>
  <si>
    <t>3,000.00</t>
  </si>
  <si>
    <t>J0</t>
  </si>
  <si>
    <t>5,000.00</t>
  </si>
  <si>
    <t>2,000.00</t>
  </si>
  <si>
    <t>RN</t>
  </si>
  <si>
    <t>***** รวมบัญชีเงินฝาก : 10960 เงินทุนหมุนเวียนเงินกองทุนปฏิรูปที่ดินเพื่อเกษตรกรรม</t>
  </si>
  <si>
    <t>***** รวมเจ้าของเงินฝาก : 0701300067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</si>
  <si>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</si>
  <si>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</si>
  <si>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</si>
  <si>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</si>
  <si>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</si>
  <si>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</si>
  <si>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</si>
  <si>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</si>
  <si>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</si>
  <si>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ผลต่างจัดเก็บ - นำส่ง</t>
  </si>
  <si>
    <t>เอกสารปรับเพิ่มเงินฝากคลัง</t>
  </si>
  <si>
    <t>RA</t>
  </si>
  <si>
    <t>R1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</si>
  <si>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</si>
  <si>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</si>
  <si>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</si>
  <si>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</si>
  <si>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</si>
  <si>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</si>
  <si>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</si>
  <si>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</si>
  <si>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</si>
  <si>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</si>
  <si>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 xml:space="preserve">                  นักวิชาการปฏิรูปที่ดินชำนาญการพิเศษ รักษาราชการแทน</t>
  </si>
  <si>
    <t>ประจำงวด 6 ประจำปี 2560</t>
  </si>
  <si>
    <t>1211010101     งานระหว่างก่อสร้าง</t>
  </si>
  <si>
    <t>วันที่ 31 มีนาคม 2560</t>
  </si>
  <si>
    <t>ณ วันที่ 31 มีนาคม 2560</t>
  </si>
  <si>
    <t>ณ วันที่  31 มีนาคม 2560</t>
  </si>
  <si>
    <t>ยอดยกมา  1  มีนาคม 2560</t>
  </si>
  <si>
    <t>เลขที่เช็ค 10314944  ลงวันที่ 16 กุมภาพันธ์ 2560</t>
  </si>
  <si>
    <t>21/2560</t>
  </si>
  <si>
    <t>นางวิภา  สุขเอก</t>
  </si>
  <si>
    <t>ค่าใช้จ่ายฝึกอบรม</t>
  </si>
  <si>
    <t>23/2560</t>
  </si>
  <si>
    <t>นางสาวอรนิดา  มัชรินทร์</t>
  </si>
  <si>
    <t>24/2560</t>
  </si>
  <si>
    <t>นายประเสริฐ  กองสง</t>
  </si>
  <si>
    <t>บริษัท รักษาความปลอดภัย สยามนคร จำกัด/ เลขที่ 9/2560    ลว. 21 พ.ย. 2559</t>
  </si>
  <si>
    <t>บ.วี.เอส.อาร์.ออโต้เซลส์ จำกัด เลขที่ 1/2559    ลว. 13 พ.ย. 2558</t>
  </si>
  <si>
    <t>หจก.จักรมณีการโยธา  เลขที่ 3/2559            ลว. 28 ม.ค. 2559</t>
  </si>
  <si>
    <t>บริษัท โตโยต้าเมืองคอนจำกัด เลขที่ 6/2560     ลว. 4 พ.ย. 59</t>
  </si>
  <si>
    <t>ห้างหุ้นส่วนจำกัด พรธิดี เลขที่ 188/2560         ลว. 22 ธ.ค. 59</t>
  </si>
  <si>
    <t>ยอดยกมา 1 มีนาคม 2560</t>
  </si>
  <si>
    <t>ยอดยกมา  1 มีนาคม  2560</t>
  </si>
  <si>
    <t>ตั้งแต่ 01/03/2017 - 31/03/2017</t>
  </si>
  <si>
    <t>เจ้าของเงินฝาก :  0701300067</t>
  </si>
  <si>
    <t>3,053,842.47</t>
  </si>
  <si>
    <t>บัญชีเงินฝาก : 10799  เงินฝากต่างๆ</t>
  </si>
  <si>
    <t>***** รวมบัญชีเงินฝาก : 10799  เงินฝากต่างๆ</t>
  </si>
  <si>
    <t>บัญชีเงินฝาก : 10960  เงินทุนหมุนเวียนเงินกองทุนปฏิรูปที่ดินเพื่อเกษตรกรรม</t>
  </si>
  <si>
    <t>2,557,565.00</t>
  </si>
  <si>
    <t>01.03.2017</t>
  </si>
  <si>
    <t>0200000125</t>
  </si>
  <si>
    <t>3600018098</t>
  </si>
  <si>
    <t>980.00</t>
  </si>
  <si>
    <t>0200004408</t>
  </si>
  <si>
    <t>1600008914</t>
  </si>
  <si>
    <t>8011015700001673</t>
  </si>
  <si>
    <t>2,559,565.00</t>
  </si>
  <si>
    <t>02.03.2017</t>
  </si>
  <si>
    <t>1600007597</t>
  </si>
  <si>
    <t>8011079300013411</t>
  </si>
  <si>
    <t>79,020.90</t>
  </si>
  <si>
    <t>2,638,585.90</t>
  </si>
  <si>
    <t>03.03.2017</t>
  </si>
  <si>
    <t>1600009145</t>
  </si>
  <si>
    <t>8012148500001530</t>
  </si>
  <si>
    <t>11,203.29</t>
  </si>
  <si>
    <t>2,649,789.19</t>
  </si>
  <si>
    <t>09.03.2017</t>
  </si>
  <si>
    <t>0200004320</t>
  </si>
  <si>
    <t>3600022507</t>
  </si>
  <si>
    <t>1,000.00</t>
  </si>
  <si>
    <t>1600009610</t>
  </si>
  <si>
    <t>8017324400001750</t>
  </si>
  <si>
    <t>1600009735</t>
  </si>
  <si>
    <t>7795267300003940</t>
  </si>
  <si>
    <t>3,040.00</t>
  </si>
  <si>
    <t>2,656,829.19</t>
  </si>
  <si>
    <t>10.03.2017</t>
  </si>
  <si>
    <t>1600009226</t>
  </si>
  <si>
    <t>8017324400015708</t>
  </si>
  <si>
    <t>2,659,869.19</t>
  </si>
  <si>
    <t>14.03.2017</t>
  </si>
  <si>
    <t>1600009461</t>
  </si>
  <si>
    <t>8011079300011924</t>
  </si>
  <si>
    <t>228,249.38</t>
  </si>
  <si>
    <t>1600009788</t>
  </si>
  <si>
    <t>8012148500001529</t>
  </si>
  <si>
    <t>2,890,118.57</t>
  </si>
  <si>
    <t>15.03.2017</t>
  </si>
  <si>
    <t>0200004715</t>
  </si>
  <si>
    <t>3600022992</t>
  </si>
  <si>
    <t>15,450.00</t>
  </si>
  <si>
    <t>2,874,668.57</t>
  </si>
  <si>
    <t>16.03.2017</t>
  </si>
  <si>
    <t>1600009821</t>
  </si>
  <si>
    <t>8011079300008458</t>
  </si>
  <si>
    <t>500.00</t>
  </si>
  <si>
    <t>1600009828</t>
  </si>
  <si>
    <t>8016158500014690</t>
  </si>
  <si>
    <t>24,154.52</t>
  </si>
  <si>
    <t>2,899,323.09</t>
  </si>
  <si>
    <t>17.03.2017</t>
  </si>
  <si>
    <t>1600009580</t>
  </si>
  <si>
    <t>8017324400011949</t>
  </si>
  <si>
    <t>41,409.32</t>
  </si>
  <si>
    <t>2,940,732.41</t>
  </si>
  <si>
    <t>20.03.2017</t>
  </si>
  <si>
    <t>1600009587</t>
  </si>
  <si>
    <t>7790070500007872</t>
  </si>
  <si>
    <t>7,600.00</t>
  </si>
  <si>
    <t>1600009855</t>
  </si>
  <si>
    <t>8016158500003499</t>
  </si>
  <si>
    <t>2,951,332.41</t>
  </si>
  <si>
    <t>21.03.2017</t>
  </si>
  <si>
    <t>1600009878</t>
  </si>
  <si>
    <t>7795267400008977</t>
  </si>
  <si>
    <t>12,100.00</t>
  </si>
  <si>
    <t>1600010063</t>
  </si>
  <si>
    <t>8011079300010927</t>
  </si>
  <si>
    <t>14,951.07</t>
  </si>
  <si>
    <t>2,978,383.48</t>
  </si>
  <si>
    <t>23.03.2017</t>
  </si>
  <si>
    <t>1600010508</t>
  </si>
  <si>
    <t>1728034700010535</t>
  </si>
  <si>
    <t>6,000.00</t>
  </si>
  <si>
    <t>2,984,383.48</t>
  </si>
  <si>
    <t>24.03.2017</t>
  </si>
  <si>
    <t>0200004749</t>
  </si>
  <si>
    <t>3600024834</t>
  </si>
  <si>
    <t>1600008978</t>
  </si>
  <si>
    <t>8012148500010023</t>
  </si>
  <si>
    <t>103,607.25</t>
  </si>
  <si>
    <t>1600010427</t>
  </si>
  <si>
    <t>8208051600011706</t>
  </si>
  <si>
    <t>15,071.47</t>
  </si>
  <si>
    <t>1600010553</t>
  </si>
  <si>
    <t>8011015700002145</t>
  </si>
  <si>
    <t>3,103,062.20</t>
  </si>
  <si>
    <t>27.03.2017</t>
  </si>
  <si>
    <t>1600010640</t>
  </si>
  <si>
    <t>7798195100009196</t>
  </si>
  <si>
    <t>5,685.10</t>
  </si>
  <si>
    <t>1600010641</t>
  </si>
  <si>
    <t>8011079300012000</t>
  </si>
  <si>
    <t>6,061.48</t>
  </si>
  <si>
    <t>3,114,808.78</t>
  </si>
  <si>
    <t>28.03.2017</t>
  </si>
  <si>
    <t>1600009351</t>
  </si>
  <si>
    <t>4155191400004359</t>
  </si>
  <si>
    <t>19,500.00</t>
  </si>
  <si>
    <t>3,134,308.78</t>
  </si>
  <si>
    <t>30.03.2017</t>
  </si>
  <si>
    <t>1600010475</t>
  </si>
  <si>
    <t>8017324400009541</t>
  </si>
  <si>
    <t>3,139,308.78</t>
  </si>
  <si>
    <t>31.03.2017</t>
  </si>
  <si>
    <t>1500000992</t>
  </si>
  <si>
    <t>1500000993</t>
  </si>
  <si>
    <t>595,193.78</t>
  </si>
  <si>
    <t>2,539,115.00</t>
  </si>
  <si>
    <t>601,173.78</t>
  </si>
  <si>
    <t>619,623.78</t>
  </si>
  <si>
    <t>3,035,392.47</t>
  </si>
  <si>
    <t>ณ วันที่ 1 มีนาคม 2560 ถึง 31 มีนาคม 2560</t>
  </si>
  <si>
    <t>R600000006</t>
  </si>
  <si>
    <t>1000010171</t>
  </si>
  <si>
    <t>กลับรายการ</t>
  </si>
  <si>
    <t>R600000010</t>
  </si>
  <si>
    <t>1000010989</t>
  </si>
  <si>
    <t>1200006072</t>
  </si>
  <si>
    <t>R600000075</t>
  </si>
  <si>
    <t>1000010949</t>
  </si>
  <si>
    <t>1300008449</t>
  </si>
  <si>
    <t>R600000076</t>
  </si>
  <si>
    <t>1000011254</t>
  </si>
  <si>
    <t>1300007954</t>
  </si>
  <si>
    <t>R600000077</t>
  </si>
  <si>
    <t>1000011261</t>
  </si>
  <si>
    <t>1300009100</t>
  </si>
  <si>
    <t>R600000078</t>
  </si>
  <si>
    <t>1000011628</t>
  </si>
  <si>
    <t>1300009375</t>
  </si>
  <si>
    <t>R600000079</t>
  </si>
  <si>
    <t>1000011568</t>
  </si>
  <si>
    <t>1300009438</t>
  </si>
  <si>
    <t>R600000080</t>
  </si>
  <si>
    <t>1000010861</t>
  </si>
  <si>
    <t>1300008385</t>
  </si>
  <si>
    <t>R600000081</t>
  </si>
  <si>
    <t>1000011352</t>
  </si>
  <si>
    <t>1300009494</t>
  </si>
  <si>
    <t>R600000082</t>
  </si>
  <si>
    <t>1000009879</t>
  </si>
  <si>
    <t>1300009546</t>
  </si>
  <si>
    <t>R600000083</t>
  </si>
  <si>
    <t>1000011765</t>
  </si>
  <si>
    <t>1300009731</t>
  </si>
  <si>
    <t>R600000084</t>
  </si>
  <si>
    <t>1000011773</t>
  </si>
  <si>
    <t>1300009738</t>
  </si>
  <si>
    <t>R600000085</t>
  </si>
  <si>
    <t>1000011793</t>
  </si>
  <si>
    <t>1300010019</t>
  </si>
  <si>
    <t>R600000086</t>
  </si>
  <si>
    <t>1000012106</t>
  </si>
  <si>
    <t>1300009771</t>
  </si>
  <si>
    <t>R600000087</t>
  </si>
  <si>
    <t>1000012213</t>
  </si>
  <si>
    <t>1300010025</t>
  </si>
  <si>
    <t>R600000088</t>
  </si>
  <si>
    <t>1000012044</t>
  </si>
  <si>
    <t>1300010149</t>
  </si>
  <si>
    <t>R600000089</t>
  </si>
  <si>
    <t>1000012237</t>
  </si>
  <si>
    <t>1300009799</t>
  </si>
  <si>
    <t>R600000090</t>
  </si>
  <si>
    <t>1000012274</t>
  </si>
  <si>
    <t>1300010335</t>
  </si>
  <si>
    <t>R600000091</t>
  </si>
  <si>
    <t>1000012300</t>
  </si>
  <si>
    <t>1300010601</t>
  </si>
  <si>
    <t>R600000092</t>
  </si>
  <si>
    <t>1000012122</t>
  </si>
  <si>
    <t>1300010382</t>
  </si>
  <si>
    <t>R600000093</t>
  </si>
  <si>
    <t>1000012720</t>
  </si>
  <si>
    <t>1300010384</t>
  </si>
  <si>
    <t>R600000094</t>
  </si>
  <si>
    <t>1000012085</t>
  </si>
  <si>
    <t>1300010535</t>
  </si>
  <si>
    <t>R600000095</t>
  </si>
  <si>
    <t>1000012806</t>
  </si>
  <si>
    <t>1300010536</t>
  </si>
  <si>
    <t>R600000096</t>
  </si>
  <si>
    <t>1000012098</t>
  </si>
  <si>
    <t>1300007993</t>
  </si>
  <si>
    <t>R600000097</t>
  </si>
  <si>
    <t>1000013516</t>
  </si>
  <si>
    <t>1300011007</t>
  </si>
  <si>
    <t xml:space="preserve">  รวมหน่วยเบิกจ่าย    0701300067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</si>
</sst>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#"/>
    <numFmt numFmtId="188" formatCode="[$-107041E]d\ mmm\ yy;@"/>
  </numFmts>
  <fonts count="16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</cellStyleXfs>
  <cellXfs count="28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top" wrapText="1" readingOrder="1"/>
    </xf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4" borderId="17" xfId="0" applyFont="1" applyFill="1" applyBorder="1" applyAlignment="1">
      <alignment horizontal="center" vertical="top" wrapText="1" readingOrder="1"/>
    </xf>
    <xf numFmtId="0" fontId="3" fillId="5" borderId="18" xfId="0" applyFont="1" applyFill="1" applyBorder="1" applyAlignment="1">
      <alignment vertical="top" wrapText="1" readingOrder="1"/>
    </xf>
    <xf numFmtId="0" fontId="3" fillId="5" borderId="18" xfId="0" applyFont="1" applyFill="1" applyBorder="1" applyAlignment="1">
      <alignment horizontal="left" vertical="top" wrapText="1" readingOrder="1"/>
    </xf>
    <xf numFmtId="4" fontId="3" fillId="5" borderId="18" xfId="0" applyNumberFormat="1" applyFont="1" applyFill="1" applyBorder="1" applyAlignment="1">
      <alignment vertical="top" wrapText="1"/>
    </xf>
    <xf numFmtId="0" fontId="2" fillId="6" borderId="0" xfId="0" applyFont="1" applyFill="1"/>
    <xf numFmtId="0" fontId="2" fillId="7" borderId="0" xfId="0" applyFont="1" applyFill="1"/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0" fontId="3" fillId="8" borderId="1" xfId="0" applyFont="1" applyFill="1" applyBorder="1" applyAlignment="1">
      <alignment horizontal="left" vertical="top" wrapText="1"/>
    </xf>
    <xf numFmtId="4" fontId="3" fillId="8" borderId="1" xfId="0" applyNumberFormat="1" applyFont="1" applyFill="1" applyBorder="1" applyAlignment="1">
      <alignment vertical="top" wrapText="1"/>
    </xf>
    <xf numFmtId="4" fontId="3" fillId="8" borderId="1" xfId="0" applyNumberFormat="1" applyFont="1" applyFill="1" applyBorder="1" applyAlignment="1">
      <alignment horizontal="right" vertical="top" wrapText="1"/>
    </xf>
    <xf numFmtId="0" fontId="3" fillId="5" borderId="19" xfId="0" applyFont="1" applyFill="1" applyBorder="1" applyAlignment="1">
      <alignment vertical="top" wrapText="1" readingOrder="1"/>
    </xf>
    <xf numFmtId="0" fontId="3" fillId="5" borderId="19" xfId="0" applyFont="1" applyFill="1" applyBorder="1" applyAlignment="1">
      <alignment horizontal="left" vertical="top" wrapText="1" readingOrder="1"/>
    </xf>
    <xf numFmtId="4" fontId="3" fillId="5" borderId="19" xfId="0" applyNumberFormat="1" applyFont="1" applyFill="1" applyBorder="1" applyAlignment="1">
      <alignment vertical="top" wrapText="1"/>
    </xf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20" xfId="1" applyFont="1" applyBorder="1"/>
    <xf numFmtId="43" fontId="2" fillId="0" borderId="0" xfId="1" applyFont="1" applyBorder="1"/>
    <xf numFmtId="43" fontId="1" fillId="0" borderId="20" xfId="1" applyFont="1" applyBorder="1"/>
    <xf numFmtId="43" fontId="1" fillId="0" borderId="21" xfId="1" applyFont="1" applyBorder="1"/>
    <xf numFmtId="0" fontId="1" fillId="0" borderId="0" xfId="0" applyFont="1"/>
    <xf numFmtId="43" fontId="1" fillId="0" borderId="22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Fill="1"/>
    <xf numFmtId="43" fontId="7" fillId="0" borderId="0" xfId="1" applyFont="1" applyFill="1" applyBorder="1"/>
    <xf numFmtId="43" fontId="8" fillId="0" borderId="22" xfId="1" applyFont="1" applyFill="1" applyBorder="1"/>
    <xf numFmtId="43" fontId="9" fillId="0" borderId="0" xfId="1" applyFont="1" applyFill="1"/>
    <xf numFmtId="43" fontId="7" fillId="0" borderId="21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7" fillId="0" borderId="20" xfId="1" applyFont="1" applyFill="1" applyBorder="1"/>
    <xf numFmtId="43" fontId="7" fillId="0" borderId="0" xfId="1" applyFont="1" applyFill="1" applyAlignment="1"/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20" xfId="1" applyFont="1" applyBorder="1"/>
    <xf numFmtId="0" fontId="7" fillId="0" borderId="0" xfId="0" applyFont="1" applyBorder="1"/>
    <xf numFmtId="43" fontId="8" fillId="0" borderId="20" xfId="1" applyFont="1" applyBorder="1"/>
    <xf numFmtId="0" fontId="7" fillId="0" borderId="0" xfId="0" quotePrefix="1" applyFont="1" applyAlignment="1">
      <alignment horizontal="left"/>
    </xf>
    <xf numFmtId="43" fontId="8" fillId="0" borderId="22" xfId="1" applyFont="1" applyBorder="1"/>
    <xf numFmtId="43" fontId="8" fillId="0" borderId="0" xfId="1" applyFont="1" applyBorder="1"/>
    <xf numFmtId="0" fontId="7" fillId="0" borderId="17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188" fontId="7" fillId="0" borderId="29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30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2" fillId="0" borderId="19" xfId="0" applyFont="1" applyBorder="1"/>
    <xf numFmtId="43" fontId="2" fillId="0" borderId="19" xfId="1" applyFont="1" applyBorder="1"/>
    <xf numFmtId="0" fontId="7" fillId="0" borderId="19" xfId="0" applyFont="1" applyBorder="1"/>
    <xf numFmtId="0" fontId="7" fillId="0" borderId="31" xfId="0" applyFont="1" applyBorder="1"/>
    <xf numFmtId="0" fontId="1" fillId="0" borderId="35" xfId="0" applyFont="1" applyBorder="1" applyAlignment="1">
      <alignment horizontal="center" vertical="center"/>
    </xf>
    <xf numFmtId="43" fontId="1" fillId="0" borderId="36" xfId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7" fillId="0" borderId="0" xfId="2" applyFo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4" xfId="3" applyNumberFormat="1" applyFont="1" applyBorder="1" applyAlignment="1">
      <alignment horizontal="centerContinuous" vertical="center" wrapText="1"/>
    </xf>
    <xf numFmtId="0" fontId="2" fillId="0" borderId="4" xfId="3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Continuous" vertical="center" wrapText="1"/>
    </xf>
    <xf numFmtId="0" fontId="2" fillId="0" borderId="18" xfId="3" applyFont="1" applyBorder="1" applyAlignment="1">
      <alignment horizontal="center" vertical="top" wrapText="1"/>
    </xf>
    <xf numFmtId="0" fontId="2" fillId="0" borderId="6" xfId="3" applyFont="1" applyBorder="1" applyAlignment="1">
      <alignment vertical="top" wrapText="1"/>
    </xf>
    <xf numFmtId="0" fontId="2" fillId="0" borderId="12" xfId="3" applyFont="1" applyBorder="1" applyAlignment="1">
      <alignment horizontal="left" vertical="top" wrapText="1"/>
    </xf>
    <xf numFmtId="188" fontId="2" fillId="0" borderId="12" xfId="3" applyNumberFormat="1" applyFont="1" applyBorder="1" applyAlignment="1">
      <alignment horizontal="center" vertical="top" wrapText="1"/>
    </xf>
    <xf numFmtId="0" fontId="2" fillId="0" borderId="12" xfId="3" applyFont="1" applyBorder="1" applyAlignment="1">
      <alignment horizontal="center" vertical="top" wrapText="1"/>
    </xf>
    <xf numFmtId="43" fontId="2" fillId="0" borderId="12" xfId="1" applyFont="1" applyBorder="1" applyAlignment="1">
      <alignment vertical="top" wrapText="1"/>
    </xf>
    <xf numFmtId="188" fontId="1" fillId="0" borderId="12" xfId="3" applyNumberFormat="1" applyFont="1" applyBorder="1" applyAlignment="1">
      <alignment horizontal="center" vertical="top" wrapText="1"/>
    </xf>
    <xf numFmtId="0" fontId="2" fillId="0" borderId="18" xfId="3" applyFont="1" applyBorder="1" applyAlignment="1">
      <alignment vertical="top" wrapText="1"/>
    </xf>
    <xf numFmtId="0" fontId="2" fillId="0" borderId="0" xfId="3" applyFont="1" applyAlignment="1">
      <alignment vertical="top" wrapText="1"/>
    </xf>
    <xf numFmtId="0" fontId="2" fillId="0" borderId="6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" xfId="3" applyFont="1" applyBorder="1" applyAlignment="1">
      <alignment vertical="top" wrapText="1"/>
    </xf>
    <xf numFmtId="0" fontId="2" fillId="0" borderId="16" xfId="3" applyFont="1" applyBorder="1" applyAlignment="1">
      <alignment horizontal="center" vertical="top" wrapText="1"/>
    </xf>
    <xf numFmtId="0" fontId="2" fillId="0" borderId="5" xfId="3" applyFont="1" applyBorder="1" applyAlignment="1">
      <alignment horizontal="center" vertical="top" wrapText="1"/>
    </xf>
    <xf numFmtId="0" fontId="2" fillId="0" borderId="16" xfId="3" applyFont="1" applyBorder="1" applyAlignment="1">
      <alignment vertical="top" wrapText="1"/>
    </xf>
    <xf numFmtId="0" fontId="2" fillId="0" borderId="19" xfId="3" applyFont="1" applyBorder="1" applyAlignment="1">
      <alignment horizontal="center" vertical="top" wrapText="1"/>
    </xf>
    <xf numFmtId="0" fontId="2" fillId="0" borderId="19" xfId="3" applyFont="1" applyBorder="1" applyAlignment="1">
      <alignment vertical="top" wrapText="1"/>
    </xf>
    <xf numFmtId="0" fontId="2" fillId="0" borderId="38" xfId="3" applyFont="1" applyBorder="1" applyAlignment="1">
      <alignment horizontal="left" vertical="top" wrapText="1"/>
    </xf>
    <xf numFmtId="188" fontId="2" fillId="0" borderId="38" xfId="3" applyNumberFormat="1" applyFont="1" applyBorder="1" applyAlignment="1">
      <alignment horizontal="center" vertical="top" wrapText="1"/>
    </xf>
    <xf numFmtId="0" fontId="2" fillId="0" borderId="38" xfId="3" applyFont="1" applyBorder="1" applyAlignment="1">
      <alignment horizontal="center" vertical="top" wrapText="1"/>
    </xf>
    <xf numFmtId="43" fontId="2" fillId="0" borderId="38" xfId="1" applyFont="1" applyBorder="1" applyAlignment="1">
      <alignment vertical="top" wrapText="1"/>
    </xf>
    <xf numFmtId="188" fontId="1" fillId="0" borderId="38" xfId="3" applyNumberFormat="1" applyFont="1" applyBorder="1" applyAlignment="1">
      <alignment horizontal="center" vertical="top" wrapText="1"/>
    </xf>
    <xf numFmtId="0" fontId="1" fillId="0" borderId="39" xfId="3" applyFont="1" applyBorder="1" applyAlignment="1">
      <alignment horizontal="center" vertical="top" wrapText="1"/>
    </xf>
    <xf numFmtId="43" fontId="1" fillId="0" borderId="39" xfId="1" applyFont="1" applyBorder="1" applyAlignment="1">
      <alignment vertical="top" wrapText="1"/>
    </xf>
    <xf numFmtId="188" fontId="1" fillId="0" borderId="39" xfId="3" applyNumberFormat="1" applyFont="1" applyBorder="1" applyAlignment="1">
      <alignment horizontal="center" vertical="top" wrapText="1"/>
    </xf>
    <xf numFmtId="0" fontId="1" fillId="0" borderId="39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1" fillId="0" borderId="0" xfId="3" applyFont="1" applyBorder="1" applyAlignment="1">
      <alignment horizontal="center" vertical="top" wrapText="1"/>
    </xf>
    <xf numFmtId="188" fontId="1" fillId="0" borderId="0" xfId="3" applyNumberFormat="1" applyFont="1" applyBorder="1" applyAlignment="1">
      <alignment horizontal="center" vertical="top" wrapText="1"/>
    </xf>
    <xf numFmtId="43" fontId="1" fillId="0" borderId="0" xfId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43" fontId="2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2" fillId="0" borderId="20" xfId="1" applyFont="1" applyFill="1" applyBorder="1"/>
    <xf numFmtId="43" fontId="1" fillId="0" borderId="22" xfId="1" applyFont="1" applyFill="1" applyBorder="1"/>
    <xf numFmtId="43" fontId="2" fillId="0" borderId="0" xfId="1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2" fillId="0" borderId="5" xfId="0" applyFont="1" applyBorder="1"/>
    <xf numFmtId="0" fontId="3" fillId="9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 wrapText="1" readingOrder="1"/>
    </xf>
    <xf numFmtId="4" fontId="3" fillId="0" borderId="18" xfId="0" applyNumberFormat="1" applyFont="1" applyBorder="1" applyAlignment="1">
      <alignment horizontal="right" vertical="top" wrapText="1"/>
    </xf>
    <xf numFmtId="0" fontId="2" fillId="0" borderId="18" xfId="0" applyFont="1" applyBorder="1"/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4" fillId="0" borderId="19" xfId="0" applyFont="1" applyBorder="1" applyAlignment="1">
      <alignment horizontal="left" vertical="top" wrapText="1"/>
    </xf>
    <xf numFmtId="4" fontId="4" fillId="0" borderId="19" xfId="0" applyNumberFormat="1" applyFont="1" applyBorder="1" applyAlignment="1">
      <alignment horizontal="right" vertical="top" wrapText="1"/>
    </xf>
    <xf numFmtId="4" fontId="4" fillId="0" borderId="19" xfId="0" applyNumberFormat="1" applyFont="1" applyBorder="1" applyAlignment="1">
      <alignment vertical="top" wrapText="1"/>
    </xf>
    <xf numFmtId="0" fontId="3" fillId="0" borderId="0" xfId="4" applyFont="1" applyBorder="1" applyAlignment="1">
      <alignment vertical="top"/>
    </xf>
    <xf numFmtId="0" fontId="3" fillId="0" borderId="0" xfId="4" applyFont="1" applyBorder="1" applyAlignment="1">
      <alignment horizontal="center" vertical="top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7" fillId="0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11" borderId="4" xfId="0" applyFont="1" applyFill="1" applyBorder="1" applyAlignment="1">
      <alignment horizontal="right" vertical="top" wrapText="1"/>
    </xf>
    <xf numFmtId="0" fontId="3" fillId="10" borderId="4" xfId="0" applyFont="1" applyFill="1" applyBorder="1" applyAlignment="1">
      <alignment horizontal="right" vertical="top" wrapText="1"/>
    </xf>
    <xf numFmtId="0" fontId="3" fillId="12" borderId="4" xfId="0" applyFont="1" applyFill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right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/>
    </xf>
    <xf numFmtId="0" fontId="3" fillId="0" borderId="7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/>
    </xf>
    <xf numFmtId="0" fontId="3" fillId="0" borderId="9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right"/>
    </xf>
    <xf numFmtId="0" fontId="3" fillId="0" borderId="19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0" fontId="3" fillId="13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3" fillId="11" borderId="4" xfId="0" applyFont="1" applyFill="1" applyBorder="1" applyAlignment="1">
      <alignment horizontal="center" vertical="center" wrapText="1" readingOrder="1"/>
    </xf>
    <xf numFmtId="43" fontId="3" fillId="11" borderId="4" xfId="1" applyFont="1" applyFill="1" applyBorder="1" applyAlignment="1">
      <alignment horizontal="center" vertical="center" wrapText="1" readingOrder="1"/>
    </xf>
    <xf numFmtId="0" fontId="3" fillId="11" borderId="0" xfId="0" applyFont="1" applyFill="1" applyAlignment="1">
      <alignment horizontal="center" vertical="center" wrapText="1" readingOrder="1"/>
    </xf>
    <xf numFmtId="0" fontId="2" fillId="11" borderId="0" xfId="0" applyFont="1" applyFill="1" applyAlignment="1">
      <alignment horizontal="center" vertical="center"/>
    </xf>
    <xf numFmtId="0" fontId="3" fillId="0" borderId="43" xfId="0" applyFont="1" applyBorder="1" applyAlignment="1">
      <alignment horizontal="left" vertical="top" wrapText="1"/>
    </xf>
    <xf numFmtId="4" fontId="3" fillId="0" borderId="43" xfId="0" applyNumberFormat="1" applyFont="1" applyBorder="1" applyAlignment="1">
      <alignment horizontal="right" vertical="top" wrapText="1"/>
    </xf>
    <xf numFmtId="0" fontId="4" fillId="0" borderId="13" xfId="0" applyFont="1" applyBorder="1" applyAlignment="1">
      <alignment horizontal="left" vertical="top" wrapText="1"/>
    </xf>
    <xf numFmtId="4" fontId="4" fillId="0" borderId="13" xfId="0" applyNumberFormat="1" applyFont="1" applyBorder="1" applyAlignment="1">
      <alignment horizontal="right" vertical="top" wrapText="1"/>
    </xf>
    <xf numFmtId="0" fontId="3" fillId="0" borderId="13" xfId="0" applyFont="1" applyBorder="1" applyAlignment="1">
      <alignment horizontal="left" vertical="top" wrapText="1"/>
    </xf>
    <xf numFmtId="4" fontId="3" fillId="0" borderId="13" xfId="0" applyNumberFormat="1" applyFont="1" applyBorder="1" applyAlignment="1">
      <alignment horizontal="right" vertical="top" wrapText="1"/>
    </xf>
    <xf numFmtId="0" fontId="4" fillId="0" borderId="44" xfId="0" applyFont="1" applyBorder="1" applyAlignment="1">
      <alignment horizontal="left" vertical="top" wrapText="1"/>
    </xf>
    <xf numFmtId="4" fontId="4" fillId="0" borderId="44" xfId="0" applyNumberFormat="1" applyFont="1" applyBorder="1" applyAlignment="1">
      <alignment horizontal="right" vertical="top" wrapText="1"/>
    </xf>
    <xf numFmtId="0" fontId="2" fillId="0" borderId="0" xfId="0" applyFont="1" applyBorder="1"/>
    <xf numFmtId="0" fontId="3" fillId="0" borderId="18" xfId="0" applyFont="1" applyFill="1" applyBorder="1" applyAlignment="1">
      <alignment horizontal="left" vertical="top" wrapText="1"/>
    </xf>
    <xf numFmtId="39" fontId="3" fillId="0" borderId="2" xfId="0" applyNumberFormat="1" applyFont="1" applyFill="1" applyBorder="1" applyAlignment="1">
      <alignment vertical="top" wrapText="1"/>
    </xf>
    <xf numFmtId="39" fontId="3" fillId="0" borderId="18" xfId="0" applyNumberFormat="1" applyFont="1" applyFill="1" applyBorder="1" applyAlignment="1">
      <alignment horizontal="right" vertical="top" wrapText="1"/>
    </xf>
    <xf numFmtId="39" fontId="3" fillId="0" borderId="2" xfId="0" applyNumberFormat="1" applyFont="1" applyFill="1" applyBorder="1" applyAlignment="1">
      <alignment horizontal="right" vertical="top" wrapText="1"/>
    </xf>
    <xf numFmtId="39" fontId="3" fillId="0" borderId="3" xfId="0" applyNumberFormat="1" applyFont="1" applyFill="1" applyBorder="1" applyAlignment="1">
      <alignment vertical="top" wrapText="1"/>
    </xf>
    <xf numFmtId="39" fontId="3" fillId="0" borderId="1" xfId="0" applyNumberFormat="1" applyFont="1" applyFill="1" applyBorder="1" applyAlignment="1">
      <alignment horizontal="right" vertical="top" wrapText="1"/>
    </xf>
    <xf numFmtId="39" fontId="3" fillId="0" borderId="3" xfId="0" applyNumberFormat="1" applyFont="1" applyFill="1" applyBorder="1" applyAlignment="1">
      <alignment horizontal="right" vertical="top" wrapText="1"/>
    </xf>
    <xf numFmtId="39" fontId="3" fillId="0" borderId="9" xfId="0" applyNumberFormat="1" applyFont="1" applyFill="1" applyBorder="1" applyAlignment="1">
      <alignment vertical="top" wrapText="1"/>
    </xf>
    <xf numFmtId="39" fontId="3" fillId="0" borderId="19" xfId="0" applyNumberFormat="1" applyFont="1" applyFill="1" applyBorder="1" applyAlignment="1">
      <alignment horizontal="right" vertical="top" wrapText="1"/>
    </xf>
    <xf numFmtId="39" fontId="3" fillId="0" borderId="9" xfId="0" applyNumberFormat="1" applyFont="1" applyFill="1" applyBorder="1" applyAlignment="1">
      <alignment horizontal="right" vertical="top" wrapText="1"/>
    </xf>
    <xf numFmtId="0" fontId="3" fillId="11" borderId="4" xfId="0" applyFont="1" applyFill="1" applyBorder="1" applyAlignment="1">
      <alignment horizontal="center" vertical="center" readingOrder="1"/>
    </xf>
    <xf numFmtId="39" fontId="4" fillId="11" borderId="8" xfId="0" applyNumberFormat="1" applyFont="1" applyFill="1" applyBorder="1" applyAlignment="1">
      <alignment vertical="top" wrapText="1"/>
    </xf>
    <xf numFmtId="39" fontId="4" fillId="11" borderId="4" xfId="0" applyNumberFormat="1" applyFont="1" applyFill="1" applyBorder="1" applyAlignment="1">
      <alignment horizontal="right" vertical="top" wrapText="1"/>
    </xf>
    <xf numFmtId="39" fontId="4" fillId="11" borderId="8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 readingOrder="1"/>
    </xf>
    <xf numFmtId="0" fontId="3" fillId="4" borderId="15" xfId="0" applyFont="1" applyFill="1" applyBorder="1" applyAlignment="1">
      <alignment horizontal="center" vertical="center" wrapText="1" readingOrder="1"/>
    </xf>
    <xf numFmtId="0" fontId="3" fillId="4" borderId="16" xfId="0" applyFont="1" applyFill="1" applyBorder="1" applyAlignment="1">
      <alignment horizontal="center" vertical="center" wrapText="1" readingOrder="1"/>
    </xf>
    <xf numFmtId="0" fontId="3" fillId="4" borderId="17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3" fillId="4" borderId="11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3" fontId="7" fillId="0" borderId="24" xfId="1" applyFont="1" applyBorder="1" applyAlignment="1">
      <alignment horizontal="center" vertical="center"/>
    </xf>
    <xf numFmtId="43" fontId="7" fillId="0" borderId="27" xfId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5" xfId="0" applyNumberFormat="1" applyFont="1" applyFill="1" applyBorder="1" applyAlignment="1">
      <alignment horizontal="center" vertical="center"/>
    </xf>
    <xf numFmtId="188" fontId="7" fillId="0" borderId="17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9" fontId="7" fillId="0" borderId="15" xfId="1" applyNumberFormat="1" applyFont="1" applyFill="1" applyBorder="1" applyAlignment="1">
      <alignment horizontal="center" vertical="center" wrapText="1"/>
    </xf>
    <xf numFmtId="49" fontId="7" fillId="0" borderId="17" xfId="1" applyNumberFormat="1" applyFont="1" applyFill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0" fontId="2" fillId="0" borderId="17" xfId="3" applyFont="1" applyBorder="1" applyAlignment="1">
      <alignment horizontal="center" vertical="center" wrapText="1"/>
    </xf>
    <xf numFmtId="188" fontId="1" fillId="0" borderId="40" xfId="3" applyNumberFormat="1" applyFont="1" applyBorder="1" applyAlignment="1">
      <alignment horizontal="center" vertical="top" wrapText="1"/>
    </xf>
    <xf numFmtId="188" fontId="1" fillId="0" borderId="41" xfId="3" applyNumberFormat="1" applyFont="1" applyBorder="1" applyAlignment="1">
      <alignment horizontal="center" vertical="top" wrapText="1"/>
    </xf>
    <xf numFmtId="188" fontId="1" fillId="0" borderId="42" xfId="3" applyNumberFormat="1" applyFont="1" applyBorder="1" applyAlignment="1">
      <alignment horizontal="center" vertical="top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2" fillId="0" borderId="10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11" xfId="3" applyFont="1" applyBorder="1" applyAlignment="1">
      <alignment horizontal="center" vertical="center" wrapText="1"/>
    </xf>
    <xf numFmtId="43" fontId="1" fillId="0" borderId="0" xfId="1" applyFont="1" applyFill="1" applyAlignment="1">
      <alignment horizontal="center"/>
    </xf>
    <xf numFmtId="0" fontId="3" fillId="0" borderId="0" xfId="0" applyFont="1" applyAlignment="1">
      <alignment horizontal="left" vertical="top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15" xfId="0" applyFont="1" applyFill="1" applyBorder="1" applyAlignment="1">
      <alignment horizontal="center" vertical="center" wrapText="1" readingOrder="1"/>
    </xf>
    <xf numFmtId="0" fontId="3" fillId="2" borderId="17" xfId="0" applyFont="1" applyFill="1" applyBorder="1" applyAlignment="1">
      <alignment horizontal="center" vertical="center" wrapText="1" readingOrder="1"/>
    </xf>
    <xf numFmtId="0" fontId="3" fillId="2" borderId="45" xfId="0" applyFont="1" applyFill="1" applyBorder="1" applyAlignment="1">
      <alignment horizontal="left" vertical="top" wrapText="1" readingOrder="1"/>
    </xf>
    <xf numFmtId="0" fontId="3" fillId="2" borderId="46" xfId="0" applyFont="1" applyFill="1" applyBorder="1" applyAlignment="1">
      <alignment horizontal="left" vertical="top" wrapText="1" readingOrder="1"/>
    </xf>
    <xf numFmtId="0" fontId="3" fillId="2" borderId="47" xfId="0" applyFont="1" applyFill="1" applyBorder="1" applyAlignment="1">
      <alignment horizontal="left" vertical="top" wrapText="1" readingOrder="1"/>
    </xf>
    <xf numFmtId="0" fontId="3" fillId="11" borderId="45" xfId="0" applyFont="1" applyFill="1" applyBorder="1" applyAlignment="1">
      <alignment horizontal="left" vertical="top" wrapText="1" readingOrder="1"/>
    </xf>
    <xf numFmtId="0" fontId="3" fillId="11" borderId="46" xfId="0" applyFont="1" applyFill="1" applyBorder="1" applyAlignment="1">
      <alignment horizontal="left" vertical="top" wrapText="1" readingOrder="1"/>
    </xf>
    <xf numFmtId="0" fontId="3" fillId="11" borderId="47" xfId="0" applyFont="1" applyFill="1" applyBorder="1" applyAlignment="1">
      <alignment horizontal="left" vertical="top" wrapText="1" readingOrder="1"/>
    </xf>
    <xf numFmtId="0" fontId="2" fillId="13" borderId="48" xfId="0" applyFont="1" applyFill="1" applyBorder="1" applyAlignment="1">
      <alignment horizontal="center"/>
    </xf>
    <xf numFmtId="0" fontId="2" fillId="13" borderId="49" xfId="0" applyFont="1" applyFill="1" applyBorder="1" applyAlignment="1">
      <alignment horizontal="center"/>
    </xf>
    <xf numFmtId="0" fontId="2" fillId="13" borderId="5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 readingOrder="1"/>
    </xf>
    <xf numFmtId="0" fontId="3" fillId="9" borderId="4" xfId="0" applyFont="1" applyFill="1" applyBorder="1" applyAlignment="1">
      <alignment horizontal="left" vertical="top" wrapText="1" readingOrder="1"/>
    </xf>
    <xf numFmtId="0" fontId="3" fillId="11" borderId="4" xfId="0" applyFont="1" applyFill="1" applyBorder="1" applyAlignment="1">
      <alignment horizontal="left" vertical="top" wrapText="1" readingOrder="1"/>
    </xf>
    <xf numFmtId="0" fontId="3" fillId="10" borderId="4" xfId="0" applyFont="1" applyFill="1" applyBorder="1" applyAlignment="1">
      <alignment horizontal="left" vertical="top" wrapText="1" readingOrder="1"/>
    </xf>
    <xf numFmtId="0" fontId="3" fillId="12" borderId="4" xfId="0" applyFont="1" applyFill="1" applyBorder="1" applyAlignment="1">
      <alignment horizontal="left" vertical="top" wrapText="1" readingOrder="1"/>
    </xf>
    <xf numFmtId="0" fontId="4" fillId="0" borderId="0" xfId="4" applyFont="1" applyBorder="1" applyAlignment="1">
      <alignment horizontal="center" vertical="top"/>
    </xf>
    <xf numFmtId="0" fontId="3" fillId="0" borderId="0" xfId="4" applyFont="1" applyBorder="1" applyAlignment="1">
      <alignment horizontal="center" vertical="top" readingOrder="1"/>
    </xf>
    <xf numFmtId="0" fontId="4" fillId="0" borderId="0" xfId="0" applyFont="1" applyAlignment="1">
      <alignment horizontal="center" vertical="top" wrapText="1"/>
    </xf>
  </cellXfs>
  <cellStyles count="5">
    <cellStyle name="Comma" xfId="1" builtinId="3"/>
    <cellStyle name="Normal" xfId="0" builtinId="0"/>
    <cellStyle name="Normal_ทะเบียนรายได้แผ่นดิน" xfId="3"/>
    <cellStyle name="ปกติ_Sheet1" xfId="4"/>
    <cellStyle name="ปกติ_เจ้าหนี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116</xdr:row>
      <xdr:rowOff>247650</xdr:rowOff>
    </xdr:from>
    <xdr:to>
      <xdr:col>4</xdr:col>
      <xdr:colOff>406530</xdr:colOff>
      <xdr:row>120</xdr:row>
      <xdr:rowOff>76964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6350" y="29127450"/>
          <a:ext cx="1492380" cy="8961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1123950</xdr:colOff>
      <xdr:row>20</xdr:row>
      <xdr:rowOff>200025</xdr:rowOff>
    </xdr:from>
    <xdr:to>
      <xdr:col>2</xdr:col>
      <xdr:colOff>2616330</xdr:colOff>
      <xdr:row>24</xdr:row>
      <xdr:rowOff>105539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525" y="5076825"/>
          <a:ext cx="1492380" cy="8961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1238249</xdr:colOff>
      <xdr:row>14</xdr:row>
      <xdr:rowOff>243417</xdr:rowOff>
    </xdr:from>
    <xdr:to>
      <xdr:col>9</xdr:col>
      <xdr:colOff>571629</xdr:colOff>
      <xdr:row>18</xdr:row>
      <xdr:rowOff>81198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9166" y="7069667"/>
          <a:ext cx="1492380" cy="8961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3019425</xdr:colOff>
      <xdr:row>19</xdr:row>
      <xdr:rowOff>9525</xdr:rowOff>
    </xdr:from>
    <xdr:to>
      <xdr:col>4</xdr:col>
      <xdr:colOff>482730</xdr:colOff>
      <xdr:row>22</xdr:row>
      <xdr:rowOff>105539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0" y="5095875"/>
          <a:ext cx="1492380" cy="8961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2486025</xdr:colOff>
      <xdr:row>15</xdr:row>
      <xdr:rowOff>123825</xdr:rowOff>
    </xdr:from>
    <xdr:to>
      <xdr:col>4</xdr:col>
      <xdr:colOff>511305</xdr:colOff>
      <xdr:row>19</xdr:row>
      <xdr:rowOff>29339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3857625"/>
          <a:ext cx="1492380" cy="8961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43</xdr:row>
      <xdr:rowOff>200025</xdr:rowOff>
    </xdr:from>
    <xdr:to>
      <xdr:col>7</xdr:col>
      <xdr:colOff>454155</xdr:colOff>
      <xdr:row>47</xdr:row>
      <xdr:rowOff>29339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11668125"/>
          <a:ext cx="1492380" cy="89611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635000</xdr:colOff>
      <xdr:row>57</xdr:row>
      <xdr:rowOff>201084</xdr:rowOff>
    </xdr:from>
    <xdr:to>
      <xdr:col>14</xdr:col>
      <xdr:colOff>63630</xdr:colOff>
      <xdr:row>61</xdr:row>
      <xdr:rowOff>38864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15229417"/>
          <a:ext cx="1492380" cy="89611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1857375</xdr:colOff>
      <xdr:row>12</xdr:row>
      <xdr:rowOff>104775</xdr:rowOff>
    </xdr:from>
    <xdr:to>
      <xdr:col>4</xdr:col>
      <xdr:colOff>492255</xdr:colOff>
      <xdr:row>16</xdr:row>
      <xdr:rowOff>124589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9425" y="3076575"/>
          <a:ext cx="1444755" cy="101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12</xdr:row>
      <xdr:rowOff>247650</xdr:rowOff>
    </xdr:from>
    <xdr:to>
      <xdr:col>6</xdr:col>
      <xdr:colOff>568455</xdr:colOff>
      <xdr:row>16</xdr:row>
      <xdr:rowOff>76964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6275" y="3448050"/>
          <a:ext cx="1492380" cy="896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66676</xdr:rowOff>
    </xdr:from>
    <xdr:to>
      <xdr:col>9</xdr:col>
      <xdr:colOff>607359</xdr:colOff>
      <xdr:row>52</xdr:row>
      <xdr:rowOff>152400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66676"/>
          <a:ext cx="6703358" cy="94964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923925</xdr:colOff>
      <xdr:row>13</xdr:row>
      <xdr:rowOff>257175</xdr:rowOff>
    </xdr:from>
    <xdr:to>
      <xdr:col>4</xdr:col>
      <xdr:colOff>530355</xdr:colOff>
      <xdr:row>17</xdr:row>
      <xdr:rowOff>86489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3743325"/>
          <a:ext cx="1492380" cy="8961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2400300</xdr:colOff>
      <xdr:row>21</xdr:row>
      <xdr:rowOff>190500</xdr:rowOff>
    </xdr:from>
    <xdr:to>
      <xdr:col>4</xdr:col>
      <xdr:colOff>416055</xdr:colOff>
      <xdr:row>25</xdr:row>
      <xdr:rowOff>96014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5429250"/>
          <a:ext cx="1492380" cy="896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11</xdr:row>
      <xdr:rowOff>171450</xdr:rowOff>
    </xdr:from>
    <xdr:to>
      <xdr:col>4</xdr:col>
      <xdr:colOff>568455</xdr:colOff>
      <xdr:row>15</xdr:row>
      <xdr:rowOff>76964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6125" y="2914650"/>
          <a:ext cx="1492380" cy="8961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12</xdr:row>
      <xdr:rowOff>200025</xdr:rowOff>
    </xdr:from>
    <xdr:to>
      <xdr:col>4</xdr:col>
      <xdr:colOff>501780</xdr:colOff>
      <xdr:row>16</xdr:row>
      <xdr:rowOff>105539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" y="3190875"/>
          <a:ext cx="1492380" cy="8961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1066800</xdr:colOff>
      <xdr:row>23</xdr:row>
      <xdr:rowOff>200025</xdr:rowOff>
    </xdr:from>
    <xdr:to>
      <xdr:col>5</xdr:col>
      <xdr:colOff>511305</xdr:colOff>
      <xdr:row>27</xdr:row>
      <xdr:rowOff>105539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6238875"/>
          <a:ext cx="1492380" cy="8961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20</xdr:row>
      <xdr:rowOff>152400</xdr:rowOff>
    </xdr:from>
    <xdr:to>
      <xdr:col>2</xdr:col>
      <xdr:colOff>2454405</xdr:colOff>
      <xdr:row>24</xdr:row>
      <xdr:rowOff>57914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525" y="4972050"/>
          <a:ext cx="1492380" cy="896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124"/>
  <sheetViews>
    <sheetView workbookViewId="0">
      <selection activeCell="H118" sqref="H118"/>
    </sheetView>
  </sheetViews>
  <sheetFormatPr defaultRowHeight="21" x14ac:dyDescent="0.35"/>
  <cols>
    <col min="1" max="1" width="35.625" style="2" customWidth="1"/>
    <col min="2" max="2" width="15.75" style="2" customWidth="1"/>
    <col min="3" max="3" width="14" style="2" customWidth="1"/>
    <col min="4" max="4" width="15.625" style="2" customWidth="1"/>
    <col min="5" max="5" width="15.875" style="2" customWidth="1"/>
    <col min="6" max="16384" width="9" style="2"/>
  </cols>
  <sheetData>
    <row r="1" spans="1:5" s="1" customFormat="1" x14ac:dyDescent="0.35">
      <c r="A1" s="221" t="s">
        <v>0</v>
      </c>
      <c r="B1" s="221"/>
      <c r="C1" s="221"/>
      <c r="D1" s="221"/>
      <c r="E1" s="221"/>
    </row>
    <row r="2" spans="1:5" s="1" customFormat="1" x14ac:dyDescent="0.35">
      <c r="A2" s="221" t="s">
        <v>1</v>
      </c>
      <c r="B2" s="221"/>
      <c r="C2" s="221"/>
      <c r="D2" s="221"/>
      <c r="E2" s="221"/>
    </row>
    <row r="3" spans="1:5" s="1" customFormat="1" x14ac:dyDescent="0.35">
      <c r="A3" s="221" t="s">
        <v>2</v>
      </c>
      <c r="B3" s="221"/>
      <c r="C3" s="221"/>
      <c r="D3" s="221"/>
      <c r="E3" s="221"/>
    </row>
    <row r="4" spans="1:5" s="1" customFormat="1" x14ac:dyDescent="0.35">
      <c r="A4" s="221" t="s">
        <v>279</v>
      </c>
      <c r="B4" s="221"/>
      <c r="C4" s="221"/>
      <c r="D4" s="221"/>
      <c r="E4" s="221"/>
    </row>
    <row r="5" spans="1:5" s="1" customFormat="1" x14ac:dyDescent="0.35">
      <c r="C5" s="222"/>
      <c r="D5" s="222"/>
    </row>
    <row r="6" spans="1:5" s="1" customFormat="1" ht="19.5" customHeight="1" x14ac:dyDescent="0.3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</row>
    <row r="7" spans="1:5" ht="19.5" customHeight="1" x14ac:dyDescent="0.35">
      <c r="A7" s="207" t="s">
        <v>8</v>
      </c>
      <c r="B7" s="208">
        <v>0</v>
      </c>
      <c r="C7" s="209">
        <v>720353.78</v>
      </c>
      <c r="D7" s="210">
        <v>-720353.78</v>
      </c>
      <c r="E7" s="209">
        <v>0</v>
      </c>
    </row>
    <row r="8" spans="1:5" ht="19.5" customHeight="1" x14ac:dyDescent="0.35">
      <c r="A8" s="166" t="s">
        <v>9</v>
      </c>
      <c r="B8" s="211">
        <v>25000</v>
      </c>
      <c r="C8" s="212">
        <v>0</v>
      </c>
      <c r="D8" s="213">
        <v>0</v>
      </c>
      <c r="E8" s="212">
        <v>25000</v>
      </c>
    </row>
    <row r="9" spans="1:5" ht="19.5" customHeight="1" x14ac:dyDescent="0.35">
      <c r="A9" s="166" t="s">
        <v>10</v>
      </c>
      <c r="B9" s="211">
        <v>0</v>
      </c>
      <c r="C9" s="212">
        <v>664433.78</v>
      </c>
      <c r="D9" s="213">
        <v>-664433.78</v>
      </c>
      <c r="E9" s="212">
        <v>0</v>
      </c>
    </row>
    <row r="10" spans="1:5" ht="19.5" customHeight="1" x14ac:dyDescent="0.35">
      <c r="A10" s="166" t="s">
        <v>11</v>
      </c>
      <c r="B10" s="211">
        <v>0</v>
      </c>
      <c r="C10" s="212">
        <v>25703.29</v>
      </c>
      <c r="D10" s="213">
        <v>-25703.29</v>
      </c>
      <c r="E10" s="212">
        <v>0</v>
      </c>
    </row>
    <row r="11" spans="1:5" ht="19.5" customHeight="1" x14ac:dyDescent="0.35">
      <c r="A11" s="166" t="s">
        <v>12</v>
      </c>
      <c r="B11" s="211">
        <v>3053842.47</v>
      </c>
      <c r="C11" s="212">
        <v>601173.78</v>
      </c>
      <c r="D11" s="213">
        <v>-619623.78</v>
      </c>
      <c r="E11" s="212">
        <v>3035392.47</v>
      </c>
    </row>
    <row r="12" spans="1:5" ht="19.5" customHeight="1" x14ac:dyDescent="0.35">
      <c r="A12" s="166" t="s">
        <v>13</v>
      </c>
      <c r="B12" s="211">
        <v>0</v>
      </c>
      <c r="C12" s="212">
        <v>659345.99</v>
      </c>
      <c r="D12" s="213">
        <v>-659345.99</v>
      </c>
      <c r="E12" s="212">
        <v>0</v>
      </c>
    </row>
    <row r="13" spans="1:5" ht="19.5" customHeight="1" x14ac:dyDescent="0.35">
      <c r="A13" s="166" t="s">
        <v>14</v>
      </c>
      <c r="B13" s="211">
        <v>0</v>
      </c>
      <c r="C13" s="212">
        <v>18450</v>
      </c>
      <c r="D13" s="213">
        <v>-18450</v>
      </c>
      <c r="E13" s="212">
        <v>0</v>
      </c>
    </row>
    <row r="14" spans="1:5" ht="19.5" customHeight="1" x14ac:dyDescent="0.35">
      <c r="A14" s="166" t="s">
        <v>15</v>
      </c>
      <c r="B14" s="211">
        <v>102060</v>
      </c>
      <c r="C14" s="212">
        <v>273691</v>
      </c>
      <c r="D14" s="213">
        <v>-240615</v>
      </c>
      <c r="E14" s="212">
        <v>135136</v>
      </c>
    </row>
    <row r="15" spans="1:5" ht="19.5" customHeight="1" x14ac:dyDescent="0.35">
      <c r="A15" s="166" t="s">
        <v>16</v>
      </c>
      <c r="B15" s="211">
        <v>0</v>
      </c>
      <c r="C15" s="212">
        <v>678775.99</v>
      </c>
      <c r="D15" s="213">
        <v>-678775.99</v>
      </c>
      <c r="E15" s="212">
        <v>0</v>
      </c>
    </row>
    <row r="16" spans="1:5" ht="19.5" customHeight="1" x14ac:dyDescent="0.35">
      <c r="A16" s="166" t="s">
        <v>17</v>
      </c>
      <c r="B16" s="211">
        <v>86792.97</v>
      </c>
      <c r="C16" s="212">
        <v>0</v>
      </c>
      <c r="D16" s="213">
        <v>0</v>
      </c>
      <c r="E16" s="212">
        <v>86792.97</v>
      </c>
    </row>
    <row r="17" spans="1:5" ht="19.5" customHeight="1" x14ac:dyDescent="0.35">
      <c r="A17" s="166" t="s">
        <v>18</v>
      </c>
      <c r="B17" s="211">
        <v>732000</v>
      </c>
      <c r="C17" s="212">
        <v>0</v>
      </c>
      <c r="D17" s="213">
        <v>0</v>
      </c>
      <c r="E17" s="212">
        <v>732000</v>
      </c>
    </row>
    <row r="18" spans="1:5" ht="19.5" customHeight="1" x14ac:dyDescent="0.35">
      <c r="A18" s="166" t="s">
        <v>19</v>
      </c>
      <c r="B18" s="211">
        <v>-401314.65</v>
      </c>
      <c r="C18" s="212">
        <v>0</v>
      </c>
      <c r="D18" s="213">
        <v>-4144.75</v>
      </c>
      <c r="E18" s="212">
        <v>-405459.4</v>
      </c>
    </row>
    <row r="19" spans="1:5" ht="19.5" customHeight="1" x14ac:dyDescent="0.35">
      <c r="A19" s="166" t="s">
        <v>20</v>
      </c>
      <c r="B19" s="211">
        <v>249840</v>
      </c>
      <c r="C19" s="212">
        <v>0</v>
      </c>
      <c r="D19" s="213">
        <v>0</v>
      </c>
      <c r="E19" s="212">
        <v>249840</v>
      </c>
    </row>
    <row r="20" spans="1:5" ht="19.5" customHeight="1" x14ac:dyDescent="0.35">
      <c r="A20" s="166" t="s">
        <v>21</v>
      </c>
      <c r="B20" s="211">
        <v>-121976.68</v>
      </c>
      <c r="C20" s="212">
        <v>0</v>
      </c>
      <c r="D20" s="213">
        <v>-1414.62</v>
      </c>
      <c r="E20" s="212">
        <v>-123391.3</v>
      </c>
    </row>
    <row r="21" spans="1:5" ht="19.5" customHeight="1" x14ac:dyDescent="0.35">
      <c r="A21" s="166" t="s">
        <v>22</v>
      </c>
      <c r="B21" s="211">
        <v>189210</v>
      </c>
      <c r="C21" s="212">
        <v>0</v>
      </c>
      <c r="D21" s="213">
        <v>0</v>
      </c>
      <c r="E21" s="212">
        <v>189210</v>
      </c>
    </row>
    <row r="22" spans="1:5" ht="19.5" customHeight="1" x14ac:dyDescent="0.35">
      <c r="A22" s="166" t="s">
        <v>23</v>
      </c>
      <c r="B22" s="211">
        <v>0</v>
      </c>
      <c r="C22" s="212">
        <v>0</v>
      </c>
      <c r="D22" s="213">
        <v>0</v>
      </c>
      <c r="E22" s="212">
        <v>0</v>
      </c>
    </row>
    <row r="23" spans="1:5" ht="19.5" customHeight="1" x14ac:dyDescent="0.35">
      <c r="A23" s="166" t="s">
        <v>24</v>
      </c>
      <c r="B23" s="211">
        <v>-125302.46</v>
      </c>
      <c r="C23" s="212">
        <v>0</v>
      </c>
      <c r="D23" s="213">
        <v>-1343.9</v>
      </c>
      <c r="E23" s="212">
        <v>-126646.36</v>
      </c>
    </row>
    <row r="24" spans="1:5" ht="19.5" customHeight="1" x14ac:dyDescent="0.35">
      <c r="A24" s="166" t="s">
        <v>25</v>
      </c>
      <c r="B24" s="211">
        <v>4397000</v>
      </c>
      <c r="C24" s="212">
        <v>0</v>
      </c>
      <c r="D24" s="213">
        <v>0</v>
      </c>
      <c r="E24" s="212">
        <v>4397000</v>
      </c>
    </row>
    <row r="25" spans="1:5" ht="19.5" customHeight="1" x14ac:dyDescent="0.35">
      <c r="A25" s="166" t="s">
        <v>26</v>
      </c>
      <c r="B25" s="211">
        <v>-3070295.25</v>
      </c>
      <c r="C25" s="212">
        <v>0</v>
      </c>
      <c r="D25" s="213">
        <v>-26199.05</v>
      </c>
      <c r="E25" s="212">
        <v>-3096494.3</v>
      </c>
    </row>
    <row r="26" spans="1:5" ht="19.5" customHeight="1" x14ac:dyDescent="0.35">
      <c r="A26" s="166" t="s">
        <v>27</v>
      </c>
      <c r="B26" s="211">
        <v>134928.5</v>
      </c>
      <c r="C26" s="212">
        <v>0</v>
      </c>
      <c r="D26" s="213">
        <v>0</v>
      </c>
      <c r="E26" s="212">
        <v>134928.5</v>
      </c>
    </row>
    <row r="27" spans="1:5" ht="19.5" customHeight="1" x14ac:dyDescent="0.35">
      <c r="A27" s="166" t="s">
        <v>28</v>
      </c>
      <c r="B27" s="211">
        <v>0</v>
      </c>
      <c r="C27" s="212">
        <v>0</v>
      </c>
      <c r="D27" s="213">
        <v>0</v>
      </c>
      <c r="E27" s="212">
        <v>0</v>
      </c>
    </row>
    <row r="28" spans="1:5" ht="19.5" customHeight="1" x14ac:dyDescent="0.35">
      <c r="A28" s="166" t="s">
        <v>29</v>
      </c>
      <c r="B28" s="211">
        <v>-116017.86</v>
      </c>
      <c r="C28" s="212">
        <v>0</v>
      </c>
      <c r="D28" s="213">
        <v>-1146.8399999999999</v>
      </c>
      <c r="E28" s="212">
        <v>-117164.7</v>
      </c>
    </row>
    <row r="29" spans="1:5" ht="19.5" customHeight="1" x14ac:dyDescent="0.35">
      <c r="A29" s="166" t="s">
        <v>30</v>
      </c>
      <c r="B29" s="211">
        <v>460660</v>
      </c>
      <c r="C29" s="212">
        <v>0</v>
      </c>
      <c r="D29" s="213">
        <v>0</v>
      </c>
      <c r="E29" s="212">
        <v>460660</v>
      </c>
    </row>
    <row r="30" spans="1:5" ht="19.5" customHeight="1" x14ac:dyDescent="0.35">
      <c r="A30" s="166" t="s">
        <v>31</v>
      </c>
      <c r="B30" s="211">
        <v>0</v>
      </c>
      <c r="C30" s="212">
        <v>0</v>
      </c>
      <c r="D30" s="213">
        <v>0</v>
      </c>
      <c r="E30" s="212">
        <v>0</v>
      </c>
    </row>
    <row r="31" spans="1:5" ht="19.5" customHeight="1" x14ac:dyDescent="0.35">
      <c r="A31" s="166" t="s">
        <v>32</v>
      </c>
      <c r="B31" s="211">
        <v>-460653</v>
      </c>
      <c r="C31" s="212">
        <v>0</v>
      </c>
      <c r="D31" s="213">
        <v>0</v>
      </c>
      <c r="E31" s="212">
        <v>-460653</v>
      </c>
    </row>
    <row r="32" spans="1:5" ht="19.5" customHeight="1" x14ac:dyDescent="0.35">
      <c r="A32" s="166" t="s">
        <v>33</v>
      </c>
      <c r="B32" s="211">
        <v>551420</v>
      </c>
      <c r="C32" s="212">
        <v>0</v>
      </c>
      <c r="D32" s="213">
        <v>0</v>
      </c>
      <c r="E32" s="212">
        <v>551420</v>
      </c>
    </row>
    <row r="33" spans="1:5" ht="19.5" customHeight="1" x14ac:dyDescent="0.35">
      <c r="A33" s="166" t="s">
        <v>34</v>
      </c>
      <c r="B33" s="211">
        <v>0</v>
      </c>
      <c r="C33" s="212">
        <v>0</v>
      </c>
      <c r="D33" s="213">
        <v>0</v>
      </c>
      <c r="E33" s="212">
        <v>0</v>
      </c>
    </row>
    <row r="34" spans="1:5" ht="19.5" customHeight="1" x14ac:dyDescent="0.35">
      <c r="A34" s="166" t="s">
        <v>35</v>
      </c>
      <c r="B34" s="211">
        <v>-544064.64</v>
      </c>
      <c r="C34" s="212">
        <v>0</v>
      </c>
      <c r="D34" s="213">
        <v>-246.97</v>
      </c>
      <c r="E34" s="212">
        <v>-544311.61</v>
      </c>
    </row>
    <row r="35" spans="1:5" ht="19.5" customHeight="1" x14ac:dyDescent="0.35">
      <c r="A35" s="166" t="s">
        <v>36</v>
      </c>
      <c r="B35" s="211">
        <v>1091831.55</v>
      </c>
      <c r="C35" s="212">
        <v>0</v>
      </c>
      <c r="D35" s="213">
        <v>0</v>
      </c>
      <c r="E35" s="212">
        <v>1091831.55</v>
      </c>
    </row>
    <row r="36" spans="1:5" ht="19.5" customHeight="1" x14ac:dyDescent="0.35">
      <c r="A36" s="166" t="s">
        <v>37</v>
      </c>
      <c r="B36" s="211">
        <v>0</v>
      </c>
      <c r="C36" s="212">
        <v>0</v>
      </c>
      <c r="D36" s="213">
        <v>0</v>
      </c>
      <c r="E36" s="212">
        <v>0</v>
      </c>
    </row>
    <row r="37" spans="1:5" ht="19.5" customHeight="1" x14ac:dyDescent="0.35">
      <c r="A37" s="166" t="s">
        <v>38</v>
      </c>
      <c r="B37" s="211">
        <v>-954426.41</v>
      </c>
      <c r="C37" s="212">
        <v>0</v>
      </c>
      <c r="D37" s="213">
        <v>-5102.8900000000003</v>
      </c>
      <c r="E37" s="212">
        <v>-959529.3</v>
      </c>
    </row>
    <row r="38" spans="1:5" ht="19.5" customHeight="1" x14ac:dyDescent="0.35">
      <c r="A38" s="166" t="s">
        <v>39</v>
      </c>
      <c r="B38" s="211">
        <v>40300</v>
      </c>
      <c r="C38" s="212">
        <v>0</v>
      </c>
      <c r="D38" s="213">
        <v>0</v>
      </c>
      <c r="E38" s="212">
        <v>40300</v>
      </c>
    </row>
    <row r="39" spans="1:5" ht="19.5" customHeight="1" x14ac:dyDescent="0.35">
      <c r="A39" s="166" t="s">
        <v>40</v>
      </c>
      <c r="B39" s="211">
        <v>0</v>
      </c>
      <c r="C39" s="212">
        <v>0</v>
      </c>
      <c r="D39" s="213">
        <v>0</v>
      </c>
      <c r="E39" s="212">
        <v>0</v>
      </c>
    </row>
    <row r="40" spans="1:5" ht="19.5" customHeight="1" x14ac:dyDescent="0.35">
      <c r="A40" s="166" t="s">
        <v>41</v>
      </c>
      <c r="B40" s="211">
        <v>-40298</v>
      </c>
      <c r="C40" s="212">
        <v>0</v>
      </c>
      <c r="D40" s="213">
        <v>0</v>
      </c>
      <c r="E40" s="212">
        <v>-40298</v>
      </c>
    </row>
    <row r="41" spans="1:5" ht="19.5" customHeight="1" x14ac:dyDescent="0.35">
      <c r="A41" s="166" t="s">
        <v>42</v>
      </c>
      <c r="B41" s="211">
        <v>14000</v>
      </c>
      <c r="C41" s="212">
        <v>0</v>
      </c>
      <c r="D41" s="213">
        <v>0</v>
      </c>
      <c r="E41" s="212">
        <v>14000</v>
      </c>
    </row>
    <row r="42" spans="1:5" ht="19.5" customHeight="1" x14ac:dyDescent="0.35">
      <c r="A42" s="166" t="s">
        <v>43</v>
      </c>
      <c r="B42" s="211">
        <v>-13999</v>
      </c>
      <c r="C42" s="212">
        <v>0</v>
      </c>
      <c r="D42" s="213">
        <v>0</v>
      </c>
      <c r="E42" s="212">
        <v>-13999</v>
      </c>
    </row>
    <row r="43" spans="1:5" ht="19.5" customHeight="1" x14ac:dyDescent="0.35">
      <c r="A43" s="166" t="s">
        <v>44</v>
      </c>
      <c r="B43" s="211">
        <v>3424000</v>
      </c>
      <c r="C43" s="212">
        <v>0</v>
      </c>
      <c r="D43" s="213">
        <v>0</v>
      </c>
      <c r="E43" s="212">
        <v>3424000</v>
      </c>
    </row>
    <row r="44" spans="1:5" ht="19.5" customHeight="1" x14ac:dyDescent="0.35">
      <c r="A44" s="166" t="s">
        <v>45</v>
      </c>
      <c r="B44" s="211">
        <v>-3423700</v>
      </c>
      <c r="C44" s="212">
        <v>0</v>
      </c>
      <c r="D44" s="213">
        <v>0</v>
      </c>
      <c r="E44" s="212">
        <v>-3423700</v>
      </c>
    </row>
    <row r="45" spans="1:5" ht="19.5" customHeight="1" x14ac:dyDescent="0.35">
      <c r="A45" s="166" t="s">
        <v>109</v>
      </c>
      <c r="B45" s="211">
        <v>0</v>
      </c>
      <c r="C45" s="212">
        <v>0</v>
      </c>
      <c r="D45" s="213">
        <v>0</v>
      </c>
      <c r="E45" s="212">
        <v>0</v>
      </c>
    </row>
    <row r="46" spans="1:5" ht="19.5" customHeight="1" x14ac:dyDescent="0.35">
      <c r="A46" s="166" t="s">
        <v>280</v>
      </c>
      <c r="B46" s="211">
        <v>0</v>
      </c>
      <c r="C46" s="212">
        <v>667801.03</v>
      </c>
      <c r="D46" s="213">
        <v>0</v>
      </c>
      <c r="E46" s="212">
        <v>667801.03</v>
      </c>
    </row>
    <row r="47" spans="1:5" ht="19.5" customHeight="1" x14ac:dyDescent="0.35">
      <c r="A47" s="166" t="s">
        <v>46</v>
      </c>
      <c r="B47" s="211">
        <v>0</v>
      </c>
      <c r="C47" s="212">
        <v>667801.03</v>
      </c>
      <c r="D47" s="213">
        <v>-667801.03</v>
      </c>
      <c r="E47" s="212">
        <v>0</v>
      </c>
    </row>
    <row r="48" spans="1:5" ht="19.5" customHeight="1" x14ac:dyDescent="0.35">
      <c r="A48" s="166" t="s">
        <v>47</v>
      </c>
      <c r="B48" s="211">
        <v>0</v>
      </c>
      <c r="C48" s="212">
        <v>571092.18000000005</v>
      </c>
      <c r="D48" s="213">
        <v>-571092.18000000005</v>
      </c>
      <c r="E48" s="212">
        <v>0</v>
      </c>
    </row>
    <row r="49" spans="1:5" ht="19.5" customHeight="1" x14ac:dyDescent="0.35">
      <c r="A49" s="166" t="s">
        <v>99</v>
      </c>
      <c r="B49" s="211">
        <v>-32443</v>
      </c>
      <c r="C49" s="212">
        <v>415063</v>
      </c>
      <c r="D49" s="213">
        <v>-879689.03</v>
      </c>
      <c r="E49" s="212">
        <v>-497069.03</v>
      </c>
    </row>
    <row r="50" spans="1:5" ht="19.5" customHeight="1" x14ac:dyDescent="0.35">
      <c r="A50" s="166" t="s">
        <v>48</v>
      </c>
      <c r="B50" s="211">
        <v>0</v>
      </c>
      <c r="C50" s="212">
        <v>9152.41</v>
      </c>
      <c r="D50" s="213">
        <v>-9152.41</v>
      </c>
      <c r="E50" s="212">
        <v>0</v>
      </c>
    </row>
    <row r="51" spans="1:5" ht="19.5" customHeight="1" x14ac:dyDescent="0.35">
      <c r="A51" s="166" t="s">
        <v>49</v>
      </c>
      <c r="B51" s="211">
        <v>0</v>
      </c>
      <c r="C51" s="212">
        <v>0</v>
      </c>
      <c r="D51" s="213">
        <v>0</v>
      </c>
      <c r="E51" s="212">
        <v>0</v>
      </c>
    </row>
    <row r="52" spans="1:5" ht="19.5" customHeight="1" x14ac:dyDescent="0.35">
      <c r="A52" s="166" t="s">
        <v>50</v>
      </c>
      <c r="B52" s="211">
        <v>0</v>
      </c>
      <c r="C52" s="212">
        <v>505813.08</v>
      </c>
      <c r="D52" s="213">
        <v>-505813.08</v>
      </c>
      <c r="E52" s="212">
        <v>0</v>
      </c>
    </row>
    <row r="53" spans="1:5" ht="19.5" customHeight="1" x14ac:dyDescent="0.35">
      <c r="A53" s="166" t="s">
        <v>110</v>
      </c>
      <c r="B53" s="211">
        <v>0</v>
      </c>
      <c r="C53" s="212">
        <v>722.43</v>
      </c>
      <c r="D53" s="213">
        <v>-722.43</v>
      </c>
      <c r="E53" s="212">
        <v>0</v>
      </c>
    </row>
    <row r="54" spans="1:5" ht="19.5" customHeight="1" x14ac:dyDescent="0.35">
      <c r="A54" s="166" t="s">
        <v>51</v>
      </c>
      <c r="B54" s="211">
        <v>0</v>
      </c>
      <c r="C54" s="212">
        <v>2866.51</v>
      </c>
      <c r="D54" s="213">
        <v>-2866.51</v>
      </c>
      <c r="E54" s="212">
        <v>0</v>
      </c>
    </row>
    <row r="55" spans="1:5" ht="19.5" customHeight="1" x14ac:dyDescent="0.35">
      <c r="A55" s="166" t="s">
        <v>52</v>
      </c>
      <c r="B55" s="211">
        <v>-2557565</v>
      </c>
      <c r="C55" s="212">
        <v>619623.78</v>
      </c>
      <c r="D55" s="213">
        <v>-601173.78</v>
      </c>
      <c r="E55" s="212">
        <v>-2539115</v>
      </c>
    </row>
    <row r="56" spans="1:5" ht="19.5" customHeight="1" x14ac:dyDescent="0.35">
      <c r="A56" s="166" t="s">
        <v>53</v>
      </c>
      <c r="B56" s="211">
        <v>-496277.47</v>
      </c>
      <c r="C56" s="212">
        <v>0</v>
      </c>
      <c r="D56" s="213">
        <v>0</v>
      </c>
      <c r="E56" s="212">
        <v>-496277.47</v>
      </c>
    </row>
    <row r="57" spans="1:5" ht="19.5" customHeight="1" x14ac:dyDescent="0.35">
      <c r="A57" s="166" t="s">
        <v>54</v>
      </c>
      <c r="B57" s="211">
        <v>0</v>
      </c>
      <c r="C57" s="212">
        <v>8320</v>
      </c>
      <c r="D57" s="213">
        <v>-8320</v>
      </c>
      <c r="E57" s="212">
        <v>0</v>
      </c>
    </row>
    <row r="58" spans="1:5" ht="19.5" customHeight="1" x14ac:dyDescent="0.35">
      <c r="A58" s="166" t="s">
        <v>55</v>
      </c>
      <c r="B58" s="211">
        <v>-25000</v>
      </c>
      <c r="C58" s="212">
        <v>0</v>
      </c>
      <c r="D58" s="213">
        <v>0</v>
      </c>
      <c r="E58" s="212">
        <v>-25000</v>
      </c>
    </row>
    <row r="59" spans="1:5" ht="19.5" customHeight="1" x14ac:dyDescent="0.35">
      <c r="A59" s="166" t="s">
        <v>56</v>
      </c>
      <c r="B59" s="211">
        <v>-361344.68</v>
      </c>
      <c r="C59" s="212">
        <v>0</v>
      </c>
      <c r="D59" s="213">
        <v>0</v>
      </c>
      <c r="E59" s="212">
        <v>-361344.68</v>
      </c>
    </row>
    <row r="60" spans="1:5" ht="19.5" customHeight="1" x14ac:dyDescent="0.35">
      <c r="A60" s="166" t="s">
        <v>57</v>
      </c>
      <c r="B60" s="211">
        <v>-991524.55</v>
      </c>
      <c r="C60" s="212">
        <v>0</v>
      </c>
      <c r="D60" s="213">
        <v>0</v>
      </c>
      <c r="E60" s="212">
        <v>-991524.55</v>
      </c>
    </row>
    <row r="61" spans="1:5" ht="19.5" customHeight="1" x14ac:dyDescent="0.35">
      <c r="A61" s="166" t="s">
        <v>58</v>
      </c>
      <c r="B61" s="211">
        <v>-193620.78</v>
      </c>
      <c r="C61" s="212">
        <v>0</v>
      </c>
      <c r="D61" s="213">
        <v>0</v>
      </c>
      <c r="E61" s="212">
        <v>-193620.78</v>
      </c>
    </row>
    <row r="62" spans="1:5" ht="19.5" customHeight="1" x14ac:dyDescent="0.35">
      <c r="A62" s="166" t="s">
        <v>111</v>
      </c>
      <c r="B62" s="211">
        <v>-400</v>
      </c>
      <c r="C62" s="212">
        <v>0</v>
      </c>
      <c r="D62" s="213">
        <v>0</v>
      </c>
      <c r="E62" s="212">
        <v>-400</v>
      </c>
    </row>
    <row r="63" spans="1:5" ht="19.5" customHeight="1" x14ac:dyDescent="0.35">
      <c r="A63" s="166" t="s">
        <v>59</v>
      </c>
      <c r="B63" s="211">
        <v>-123</v>
      </c>
      <c r="C63" s="212">
        <v>0</v>
      </c>
      <c r="D63" s="213">
        <v>0</v>
      </c>
      <c r="E63" s="212">
        <v>-123</v>
      </c>
    </row>
    <row r="64" spans="1:5" ht="19.5" customHeight="1" x14ac:dyDescent="0.35">
      <c r="A64" s="166" t="s">
        <v>100</v>
      </c>
      <c r="B64" s="211">
        <v>-30000</v>
      </c>
      <c r="C64" s="212">
        <v>55920</v>
      </c>
      <c r="D64" s="213">
        <v>-111840</v>
      </c>
      <c r="E64" s="212">
        <v>-85920</v>
      </c>
    </row>
    <row r="65" spans="1:5" ht="19.5" customHeight="1" x14ac:dyDescent="0.35">
      <c r="A65" s="166" t="s">
        <v>116</v>
      </c>
      <c r="B65" s="211">
        <v>-24.49</v>
      </c>
      <c r="C65" s="212">
        <v>0</v>
      </c>
      <c r="D65" s="213">
        <v>0</v>
      </c>
      <c r="E65" s="212">
        <v>-24.49</v>
      </c>
    </row>
    <row r="66" spans="1:5" ht="19.5" customHeight="1" x14ac:dyDescent="0.35">
      <c r="A66" s="166" t="s">
        <v>60</v>
      </c>
      <c r="B66" s="211">
        <v>-5112</v>
      </c>
      <c r="C66" s="212">
        <v>0</v>
      </c>
      <c r="D66" s="213">
        <v>0</v>
      </c>
      <c r="E66" s="212">
        <v>-5112</v>
      </c>
    </row>
    <row r="67" spans="1:5" ht="19.5" customHeight="1" x14ac:dyDescent="0.35">
      <c r="A67" s="166" t="s">
        <v>61</v>
      </c>
      <c r="B67" s="211">
        <v>-268400</v>
      </c>
      <c r="C67" s="212">
        <v>0</v>
      </c>
      <c r="D67" s="213">
        <v>-53680</v>
      </c>
      <c r="E67" s="212">
        <v>-322080</v>
      </c>
    </row>
    <row r="68" spans="1:5" ht="19.5" customHeight="1" x14ac:dyDescent="0.35">
      <c r="A68" s="166" t="s">
        <v>101</v>
      </c>
      <c r="B68" s="211">
        <v>-1799849.48</v>
      </c>
      <c r="C68" s="212">
        <v>0</v>
      </c>
      <c r="D68" s="213">
        <v>-268000</v>
      </c>
      <c r="E68" s="212">
        <v>-2067849.48</v>
      </c>
    </row>
    <row r="69" spans="1:5" ht="19.5" customHeight="1" x14ac:dyDescent="0.35">
      <c r="A69" s="166" t="s">
        <v>62</v>
      </c>
      <c r="B69" s="211">
        <v>-2224516.4</v>
      </c>
      <c r="C69" s="212">
        <v>0</v>
      </c>
      <c r="D69" s="213">
        <v>-734812.67</v>
      </c>
      <c r="E69" s="212">
        <v>-2959329.07</v>
      </c>
    </row>
    <row r="70" spans="1:5" ht="19.5" customHeight="1" x14ac:dyDescent="0.35">
      <c r="A70" s="166" t="s">
        <v>63</v>
      </c>
      <c r="B70" s="211">
        <v>-79868.5</v>
      </c>
      <c r="C70" s="212">
        <v>0</v>
      </c>
      <c r="D70" s="213">
        <v>-10135</v>
      </c>
      <c r="E70" s="212">
        <v>-90003.5</v>
      </c>
    </row>
    <row r="71" spans="1:5" ht="19.5" customHeight="1" x14ac:dyDescent="0.35">
      <c r="A71" s="166" t="s">
        <v>64</v>
      </c>
      <c r="B71" s="211">
        <v>-1868565</v>
      </c>
      <c r="C71" s="212">
        <v>980</v>
      </c>
      <c r="D71" s="213">
        <v>-19430</v>
      </c>
      <c r="E71" s="212">
        <v>-1887015</v>
      </c>
    </row>
    <row r="72" spans="1:5" ht="19.5" customHeight="1" x14ac:dyDescent="0.35">
      <c r="A72" s="166" t="s">
        <v>65</v>
      </c>
      <c r="B72" s="211">
        <v>-2152500.34</v>
      </c>
      <c r="C72" s="212">
        <v>0</v>
      </c>
      <c r="D72" s="213">
        <v>-600193.78</v>
      </c>
      <c r="E72" s="212">
        <v>-2752694.12</v>
      </c>
    </row>
    <row r="73" spans="1:5" ht="19.5" customHeight="1" x14ac:dyDescent="0.35">
      <c r="A73" s="166" t="s">
        <v>117</v>
      </c>
      <c r="B73" s="211">
        <v>18300</v>
      </c>
      <c r="C73" s="212">
        <v>11280</v>
      </c>
      <c r="D73" s="213">
        <v>0</v>
      </c>
      <c r="E73" s="212">
        <v>29580</v>
      </c>
    </row>
    <row r="74" spans="1:5" ht="19.5" customHeight="1" x14ac:dyDescent="0.35">
      <c r="A74" s="166" t="s">
        <v>66</v>
      </c>
      <c r="B74" s="211">
        <v>268400</v>
      </c>
      <c r="C74" s="212">
        <v>53680</v>
      </c>
      <c r="D74" s="213">
        <v>0</v>
      </c>
      <c r="E74" s="212">
        <v>322080</v>
      </c>
    </row>
    <row r="75" spans="1:5" ht="19.5" customHeight="1" x14ac:dyDescent="0.35">
      <c r="A75" s="166" t="s">
        <v>67</v>
      </c>
      <c r="B75" s="211">
        <v>9303</v>
      </c>
      <c r="C75" s="212">
        <v>1329</v>
      </c>
      <c r="D75" s="213">
        <v>0</v>
      </c>
      <c r="E75" s="212">
        <v>10632</v>
      </c>
    </row>
    <row r="76" spans="1:5" ht="19.5" customHeight="1" x14ac:dyDescent="0.35">
      <c r="A76" s="166" t="s">
        <v>68</v>
      </c>
      <c r="B76" s="211">
        <v>195270.97</v>
      </c>
      <c r="C76" s="212">
        <v>50150</v>
      </c>
      <c r="D76" s="213">
        <v>0</v>
      </c>
      <c r="E76" s="212">
        <v>245420.97</v>
      </c>
    </row>
    <row r="77" spans="1:5" ht="19.5" customHeight="1" x14ac:dyDescent="0.35">
      <c r="A77" s="166" t="s">
        <v>102</v>
      </c>
      <c r="B77" s="211">
        <v>51276.75</v>
      </c>
      <c r="C77" s="212">
        <v>9700</v>
      </c>
      <c r="D77" s="213">
        <v>0</v>
      </c>
      <c r="E77" s="212">
        <v>60976.75</v>
      </c>
    </row>
    <row r="78" spans="1:5" ht="19.5" customHeight="1" x14ac:dyDescent="0.35">
      <c r="A78" s="166" t="s">
        <v>69</v>
      </c>
      <c r="B78" s="211">
        <v>12240</v>
      </c>
      <c r="C78" s="212">
        <v>435</v>
      </c>
      <c r="D78" s="213">
        <v>0</v>
      </c>
      <c r="E78" s="212">
        <v>12675</v>
      </c>
    </row>
    <row r="79" spans="1:5" ht="19.5" customHeight="1" x14ac:dyDescent="0.35">
      <c r="A79" s="166" t="s">
        <v>112</v>
      </c>
      <c r="B79" s="211">
        <v>16351.75</v>
      </c>
      <c r="C79" s="212">
        <v>0</v>
      </c>
      <c r="D79" s="213">
        <v>0</v>
      </c>
      <c r="E79" s="212">
        <v>16351.75</v>
      </c>
    </row>
    <row r="80" spans="1:5" ht="19.5" customHeight="1" x14ac:dyDescent="0.35">
      <c r="A80" s="166" t="s">
        <v>70</v>
      </c>
      <c r="B80" s="211">
        <v>65754</v>
      </c>
      <c r="C80" s="212">
        <v>12146</v>
      </c>
      <c r="D80" s="213">
        <v>0</v>
      </c>
      <c r="E80" s="212">
        <v>77900</v>
      </c>
    </row>
    <row r="81" spans="1:5" ht="19.5" customHeight="1" x14ac:dyDescent="0.35">
      <c r="A81" s="166" t="s">
        <v>113</v>
      </c>
      <c r="B81" s="211">
        <v>413501.5</v>
      </c>
      <c r="C81" s="212">
        <v>247743</v>
      </c>
      <c r="D81" s="213">
        <v>0</v>
      </c>
      <c r="E81" s="212">
        <f>SUM(B81+C81)</f>
        <v>661244.5</v>
      </c>
    </row>
    <row r="82" spans="1:5" ht="19.5" customHeight="1" x14ac:dyDescent="0.35">
      <c r="A82" s="166" t="s">
        <v>71</v>
      </c>
      <c r="B82" s="211">
        <v>48040</v>
      </c>
      <c r="C82" s="212">
        <v>10470</v>
      </c>
      <c r="D82" s="213">
        <v>0</v>
      </c>
      <c r="E82" s="212">
        <v>58510</v>
      </c>
    </row>
    <row r="83" spans="1:5" ht="19.5" customHeight="1" x14ac:dyDescent="0.35">
      <c r="A83" s="166" t="s">
        <v>72</v>
      </c>
      <c r="B83" s="211">
        <v>54700</v>
      </c>
      <c r="C83" s="212">
        <v>7900</v>
      </c>
      <c r="D83" s="213">
        <v>0</v>
      </c>
      <c r="E83" s="212">
        <v>62600</v>
      </c>
    </row>
    <row r="84" spans="1:5" ht="19.5" customHeight="1" x14ac:dyDescent="0.35">
      <c r="A84" s="166" t="s">
        <v>73</v>
      </c>
      <c r="B84" s="211">
        <v>104485</v>
      </c>
      <c r="C84" s="212">
        <v>38661</v>
      </c>
      <c r="D84" s="213">
        <v>0</v>
      </c>
      <c r="E84" s="212">
        <v>143146</v>
      </c>
    </row>
    <row r="85" spans="1:5" ht="19.5" customHeight="1" x14ac:dyDescent="0.35">
      <c r="A85" s="166" t="s">
        <v>74</v>
      </c>
      <c r="B85" s="211">
        <v>124134.39999999999</v>
      </c>
      <c r="C85" s="212">
        <v>67038</v>
      </c>
      <c r="D85" s="213">
        <v>0</v>
      </c>
      <c r="E85" s="212">
        <v>191172.4</v>
      </c>
    </row>
    <row r="86" spans="1:5" ht="19.5" customHeight="1" x14ac:dyDescent="0.35">
      <c r="A86" s="166" t="s">
        <v>75</v>
      </c>
      <c r="B86" s="211">
        <v>787338.7</v>
      </c>
      <c r="C86" s="212">
        <v>59135.35</v>
      </c>
      <c r="D86" s="213">
        <v>-23000</v>
      </c>
      <c r="E86" s="212">
        <v>823474.05</v>
      </c>
    </row>
    <row r="87" spans="1:5" ht="19.5" customHeight="1" x14ac:dyDescent="0.35">
      <c r="A87" s="166" t="s">
        <v>103</v>
      </c>
      <c r="B87" s="211">
        <v>41815</v>
      </c>
      <c r="C87" s="212">
        <v>10520</v>
      </c>
      <c r="D87" s="213">
        <v>0</v>
      </c>
      <c r="E87" s="212">
        <v>52335</v>
      </c>
    </row>
    <row r="88" spans="1:5" ht="19.5" customHeight="1" x14ac:dyDescent="0.35">
      <c r="A88" s="166" t="s">
        <v>76</v>
      </c>
      <c r="B88" s="211">
        <v>942209.49</v>
      </c>
      <c r="C88" s="212">
        <v>177430</v>
      </c>
      <c r="D88" s="213">
        <v>0</v>
      </c>
      <c r="E88" s="212">
        <v>1119639.49</v>
      </c>
    </row>
    <row r="89" spans="1:5" ht="19.5" customHeight="1" x14ac:dyDescent="0.35">
      <c r="A89" s="166" t="s">
        <v>114</v>
      </c>
      <c r="B89" s="211">
        <v>5000</v>
      </c>
      <c r="C89" s="212">
        <v>0</v>
      </c>
      <c r="D89" s="213">
        <v>0</v>
      </c>
      <c r="E89" s="212">
        <v>5000</v>
      </c>
    </row>
    <row r="90" spans="1:5" ht="19.5" customHeight="1" x14ac:dyDescent="0.35">
      <c r="A90" s="166" t="s">
        <v>77</v>
      </c>
      <c r="B90" s="211">
        <v>33850.67</v>
      </c>
      <c r="C90" s="212">
        <v>0</v>
      </c>
      <c r="D90" s="213">
        <v>0</v>
      </c>
      <c r="E90" s="212">
        <v>33850.67</v>
      </c>
    </row>
    <row r="91" spans="1:5" ht="19.5" customHeight="1" x14ac:dyDescent="0.35">
      <c r="A91" s="166" t="s">
        <v>78</v>
      </c>
      <c r="B91" s="211">
        <v>1619.45</v>
      </c>
      <c r="C91" s="212">
        <v>1358.91</v>
      </c>
      <c r="D91" s="213">
        <v>0</v>
      </c>
      <c r="E91" s="212">
        <v>2978.36</v>
      </c>
    </row>
    <row r="92" spans="1:5" ht="19.5" customHeight="1" x14ac:dyDescent="0.35">
      <c r="A92" s="166" t="s">
        <v>79</v>
      </c>
      <c r="B92" s="211">
        <v>7696.89</v>
      </c>
      <c r="C92" s="212">
        <v>3867.41</v>
      </c>
      <c r="D92" s="213">
        <v>0</v>
      </c>
      <c r="E92" s="212">
        <v>11564.3</v>
      </c>
    </row>
    <row r="93" spans="1:5" ht="19.5" customHeight="1" x14ac:dyDescent="0.35">
      <c r="A93" s="166" t="s">
        <v>80</v>
      </c>
      <c r="B93" s="211">
        <v>12268.44</v>
      </c>
      <c r="C93" s="212">
        <v>4173</v>
      </c>
      <c r="D93" s="213">
        <v>0</v>
      </c>
      <c r="E93" s="212">
        <v>16441.439999999999</v>
      </c>
    </row>
    <row r="94" spans="1:5" ht="19.5" customHeight="1" x14ac:dyDescent="0.35">
      <c r="A94" s="166" t="s">
        <v>118</v>
      </c>
      <c r="B94" s="211">
        <v>16485</v>
      </c>
      <c r="C94" s="212">
        <v>3680</v>
      </c>
      <c r="D94" s="213">
        <v>0</v>
      </c>
      <c r="E94" s="212">
        <v>20165</v>
      </c>
    </row>
    <row r="95" spans="1:5" ht="19.5" customHeight="1" x14ac:dyDescent="0.35">
      <c r="A95" s="166" t="s">
        <v>115</v>
      </c>
      <c r="B95" s="211">
        <v>3800</v>
      </c>
      <c r="C95" s="212">
        <v>0</v>
      </c>
      <c r="D95" s="213">
        <v>0</v>
      </c>
      <c r="E95" s="212">
        <v>3800</v>
      </c>
    </row>
    <row r="96" spans="1:5" ht="19.5" customHeight="1" x14ac:dyDescent="0.35">
      <c r="A96" s="166" t="s">
        <v>119</v>
      </c>
      <c r="B96" s="211">
        <v>73380</v>
      </c>
      <c r="C96" s="212">
        <v>40200</v>
      </c>
      <c r="D96" s="213">
        <v>0</v>
      </c>
      <c r="E96" s="212">
        <v>113580</v>
      </c>
    </row>
    <row r="97" spans="1:5" ht="19.5" customHeight="1" x14ac:dyDescent="0.35">
      <c r="A97" s="166" t="s">
        <v>81</v>
      </c>
      <c r="B97" s="211">
        <v>6030</v>
      </c>
      <c r="C97" s="212">
        <v>0</v>
      </c>
      <c r="D97" s="213">
        <v>0</v>
      </c>
      <c r="E97" s="212">
        <v>6030</v>
      </c>
    </row>
    <row r="98" spans="1:5" ht="19.5" customHeight="1" x14ac:dyDescent="0.35">
      <c r="A98" s="166" t="s">
        <v>104</v>
      </c>
      <c r="B98" s="211">
        <v>147500</v>
      </c>
      <c r="C98" s="212">
        <v>29500</v>
      </c>
      <c r="D98" s="213">
        <v>0</v>
      </c>
      <c r="E98" s="212">
        <v>177000</v>
      </c>
    </row>
    <row r="99" spans="1:5" ht="19.5" customHeight="1" x14ac:dyDescent="0.35">
      <c r="A99" s="166" t="s">
        <v>105</v>
      </c>
      <c r="B99" s="211">
        <v>16000</v>
      </c>
      <c r="C99" s="212">
        <v>4000</v>
      </c>
      <c r="D99" s="213">
        <v>0</v>
      </c>
      <c r="E99" s="212">
        <v>20000</v>
      </c>
    </row>
    <row r="100" spans="1:5" ht="19.5" customHeight="1" x14ac:dyDescent="0.35">
      <c r="A100" s="166" t="s">
        <v>82</v>
      </c>
      <c r="B100" s="211">
        <v>5112</v>
      </c>
      <c r="C100" s="212">
        <v>0</v>
      </c>
      <c r="D100" s="213">
        <v>0</v>
      </c>
      <c r="E100" s="212">
        <v>5112</v>
      </c>
    </row>
    <row r="101" spans="1:5" ht="19.5" customHeight="1" x14ac:dyDescent="0.35">
      <c r="A101" s="166" t="s">
        <v>83</v>
      </c>
      <c r="B101" s="211">
        <v>7000</v>
      </c>
      <c r="C101" s="212">
        <v>0</v>
      </c>
      <c r="D101" s="213">
        <v>0</v>
      </c>
      <c r="E101" s="212">
        <v>7000</v>
      </c>
    </row>
    <row r="102" spans="1:5" ht="19.5" customHeight="1" x14ac:dyDescent="0.35">
      <c r="A102" s="166" t="s">
        <v>106</v>
      </c>
      <c r="B102" s="211">
        <v>3190</v>
      </c>
      <c r="C102" s="212">
        <v>660</v>
      </c>
      <c r="D102" s="213">
        <v>0</v>
      </c>
      <c r="E102" s="212">
        <v>3850</v>
      </c>
    </row>
    <row r="103" spans="1:5" ht="19.5" customHeight="1" x14ac:dyDescent="0.35">
      <c r="A103" s="166" t="s">
        <v>84</v>
      </c>
      <c r="B103" s="211">
        <v>20188.97</v>
      </c>
      <c r="C103" s="212">
        <v>4144.75</v>
      </c>
      <c r="D103" s="213">
        <v>0</v>
      </c>
      <c r="E103" s="212">
        <v>24333.72</v>
      </c>
    </row>
    <row r="104" spans="1:5" ht="19.5" customHeight="1" x14ac:dyDescent="0.35">
      <c r="A104" s="166" t="s">
        <v>85</v>
      </c>
      <c r="B104" s="211">
        <v>6890.56</v>
      </c>
      <c r="C104" s="212">
        <v>1414.62</v>
      </c>
      <c r="D104" s="213">
        <v>0</v>
      </c>
      <c r="E104" s="212">
        <v>8305.18</v>
      </c>
    </row>
    <row r="105" spans="1:5" ht="19.5" customHeight="1" x14ac:dyDescent="0.35">
      <c r="A105" s="166" t="s">
        <v>86</v>
      </c>
      <c r="B105" s="211">
        <v>6546.18</v>
      </c>
      <c r="C105" s="212">
        <v>1343.9</v>
      </c>
      <c r="D105" s="213">
        <v>0</v>
      </c>
      <c r="E105" s="212">
        <v>7890.08</v>
      </c>
    </row>
    <row r="106" spans="1:5" ht="19.5" customHeight="1" x14ac:dyDescent="0.35">
      <c r="A106" s="166" t="s">
        <v>87</v>
      </c>
      <c r="B106" s="211">
        <v>127383.64</v>
      </c>
      <c r="C106" s="212">
        <v>26199.05</v>
      </c>
      <c r="D106" s="213">
        <v>0</v>
      </c>
      <c r="E106" s="212">
        <v>153582.69</v>
      </c>
    </row>
    <row r="107" spans="1:5" ht="19.5" customHeight="1" x14ac:dyDescent="0.35">
      <c r="A107" s="166" t="s">
        <v>88</v>
      </c>
      <c r="B107" s="211">
        <v>5586.32</v>
      </c>
      <c r="C107" s="212">
        <v>1146.8399999999999</v>
      </c>
      <c r="D107" s="213">
        <v>0</v>
      </c>
      <c r="E107" s="212">
        <v>6733.16</v>
      </c>
    </row>
    <row r="108" spans="1:5" ht="19.5" customHeight="1" x14ac:dyDescent="0.35">
      <c r="A108" s="166" t="s">
        <v>89</v>
      </c>
      <c r="B108" s="211">
        <v>1202.99</v>
      </c>
      <c r="C108" s="212">
        <v>246.97</v>
      </c>
      <c r="D108" s="213">
        <v>0</v>
      </c>
      <c r="E108" s="212">
        <v>1449.96</v>
      </c>
    </row>
    <row r="109" spans="1:5" ht="19.5" customHeight="1" x14ac:dyDescent="0.35">
      <c r="A109" s="166" t="s">
        <v>90</v>
      </c>
      <c r="B109" s="211">
        <v>21139.15</v>
      </c>
      <c r="C109" s="212">
        <v>5102.8900000000003</v>
      </c>
      <c r="D109" s="213">
        <v>0</v>
      </c>
      <c r="E109" s="212">
        <v>26242.04</v>
      </c>
    </row>
    <row r="110" spans="1:5" ht="19.5" customHeight="1" x14ac:dyDescent="0.35">
      <c r="A110" s="166" t="s">
        <v>107</v>
      </c>
      <c r="B110" s="211">
        <v>68581.5</v>
      </c>
      <c r="C110" s="212">
        <v>8320</v>
      </c>
      <c r="D110" s="213">
        <v>0</v>
      </c>
      <c r="E110" s="212">
        <v>76901.5</v>
      </c>
    </row>
    <row r="111" spans="1:5" ht="19.5" customHeight="1" x14ac:dyDescent="0.35">
      <c r="A111" s="166" t="s">
        <v>91</v>
      </c>
      <c r="B111" s="211">
        <v>2152500.34</v>
      </c>
      <c r="C111" s="212">
        <v>600193.78</v>
      </c>
      <c r="D111" s="213">
        <v>0</v>
      </c>
      <c r="E111" s="212">
        <v>2752694.12</v>
      </c>
    </row>
    <row r="112" spans="1:5" ht="19.5" customHeight="1" x14ac:dyDescent="0.35">
      <c r="A112" s="166" t="s">
        <v>92</v>
      </c>
      <c r="B112" s="211">
        <v>35659.49</v>
      </c>
      <c r="C112" s="212">
        <v>55920</v>
      </c>
      <c r="D112" s="213">
        <v>0</v>
      </c>
      <c r="E112" s="212">
        <v>91579.49</v>
      </c>
    </row>
    <row r="113" spans="1:5" ht="19.5" customHeight="1" x14ac:dyDescent="0.35">
      <c r="A113" s="166" t="s">
        <v>93</v>
      </c>
      <c r="B113" s="211">
        <v>1868565</v>
      </c>
      <c r="C113" s="212">
        <v>19430</v>
      </c>
      <c r="D113" s="213">
        <v>-980</v>
      </c>
      <c r="E113" s="212">
        <v>1887015</v>
      </c>
    </row>
    <row r="114" spans="1:5" x14ac:dyDescent="0.35">
      <c r="A114" s="166" t="s">
        <v>108</v>
      </c>
      <c r="B114" s="211">
        <v>0</v>
      </c>
      <c r="C114" s="212">
        <v>0</v>
      </c>
      <c r="D114" s="213">
        <v>0</v>
      </c>
      <c r="E114" s="212">
        <v>0</v>
      </c>
    </row>
    <row r="115" spans="1:5" x14ac:dyDescent="0.35">
      <c r="A115" s="167" t="s">
        <v>94</v>
      </c>
      <c r="B115" s="214">
        <v>0</v>
      </c>
      <c r="C115" s="215">
        <v>0</v>
      </c>
      <c r="D115" s="216">
        <v>0</v>
      </c>
      <c r="E115" s="215">
        <v>0</v>
      </c>
    </row>
    <row r="116" spans="1:5" x14ac:dyDescent="0.35">
      <c r="A116" s="217" t="s">
        <v>497</v>
      </c>
      <c r="B116" s="218">
        <v>0</v>
      </c>
      <c r="C116" s="219">
        <f>SUM(C7:C115)</f>
        <v>8735602.5299999993</v>
      </c>
      <c r="D116" s="220">
        <f>SUM(D7:D115)</f>
        <v>-8735602.5299999993</v>
      </c>
      <c r="E116" s="219">
        <f>SUM(E7:E115)</f>
        <v>6.9849193096160889E-10</v>
      </c>
    </row>
    <row r="118" spans="1:5" x14ac:dyDescent="0.35">
      <c r="D118" s="4" t="s">
        <v>95</v>
      </c>
    </row>
    <row r="119" spans="1:5" x14ac:dyDescent="0.35">
      <c r="D119" s="3"/>
    </row>
    <row r="120" spans="1:5" x14ac:dyDescent="0.35">
      <c r="D120" s="3"/>
    </row>
    <row r="121" spans="1:5" x14ac:dyDescent="0.35">
      <c r="C121" s="5"/>
      <c r="D121" s="4" t="s">
        <v>96</v>
      </c>
      <c r="E121" s="5"/>
    </row>
    <row r="122" spans="1:5" x14ac:dyDescent="0.35">
      <c r="C122" s="5"/>
      <c r="D122" s="4" t="s">
        <v>97</v>
      </c>
      <c r="E122" s="5"/>
    </row>
    <row r="123" spans="1:5" x14ac:dyDescent="0.35">
      <c r="C123" s="5"/>
      <c r="D123" s="4" t="s">
        <v>98</v>
      </c>
      <c r="E123" s="5"/>
    </row>
    <row r="124" spans="1:5" x14ac:dyDescent="0.35">
      <c r="C124" s="1"/>
      <c r="D124" s="1"/>
      <c r="E124" s="1"/>
    </row>
  </sheetData>
  <mergeCells count="5">
    <mergeCell ref="A1:E1"/>
    <mergeCell ref="A2:E2"/>
    <mergeCell ref="A3:E3"/>
    <mergeCell ref="A4:E4"/>
    <mergeCell ref="C5:D5"/>
  </mergeCells>
  <pageMargins left="0.31496062992125984" right="0.11811023622047245" top="0.35433070866141736" bottom="0.35433070866141736" header="0.31496062992125984" footer="0.31496062992125984"/>
  <pageSetup paperSize="9" scale="9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4"/>
  <sheetViews>
    <sheetView workbookViewId="0">
      <selection activeCell="I11" sqref="I11"/>
    </sheetView>
  </sheetViews>
  <sheetFormatPr defaultRowHeight="14.25" x14ac:dyDescent="0.2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4" ht="19.5" x14ac:dyDescent="0.3">
      <c r="A1" s="243" t="s">
        <v>180</v>
      </c>
      <c r="B1" s="243"/>
      <c r="C1" s="243"/>
      <c r="D1" s="243"/>
    </row>
    <row r="2" spans="1:4" ht="19.5" x14ac:dyDescent="0.3">
      <c r="A2" s="243" t="s">
        <v>135</v>
      </c>
      <c r="B2" s="243"/>
      <c r="C2" s="243"/>
      <c r="D2" s="243"/>
    </row>
    <row r="3" spans="1:4" ht="19.5" x14ac:dyDescent="0.3">
      <c r="A3" s="243" t="s">
        <v>283</v>
      </c>
      <c r="B3" s="243"/>
      <c r="C3" s="243"/>
      <c r="D3" s="243"/>
    </row>
    <row r="4" spans="1:4" ht="19.5" x14ac:dyDescent="0.3">
      <c r="A4" s="165"/>
      <c r="B4" s="165"/>
      <c r="C4" s="165"/>
      <c r="D4" s="165"/>
    </row>
    <row r="5" spans="1:4" ht="14.25" customHeight="1" x14ac:dyDescent="0.2">
      <c r="A5" s="244" t="s">
        <v>176</v>
      </c>
      <c r="B5" s="246" t="s">
        <v>177</v>
      </c>
      <c r="C5" s="246" t="s">
        <v>178</v>
      </c>
      <c r="D5" s="248" t="s">
        <v>171</v>
      </c>
    </row>
    <row r="6" spans="1:4" ht="14.25" customHeight="1" x14ac:dyDescent="0.2">
      <c r="A6" s="245"/>
      <c r="B6" s="247"/>
      <c r="C6" s="247"/>
      <c r="D6" s="249"/>
    </row>
    <row r="7" spans="1:4" ht="21" x14ac:dyDescent="0.35">
      <c r="A7" s="62"/>
      <c r="B7" s="77"/>
      <c r="C7" s="78"/>
      <c r="D7" s="79"/>
    </row>
    <row r="8" spans="1:4" ht="21" x14ac:dyDescent="0.35">
      <c r="A8" s="62"/>
      <c r="B8" s="77"/>
      <c r="C8" s="78"/>
      <c r="D8" s="79"/>
    </row>
    <row r="9" spans="1:4" ht="21" x14ac:dyDescent="0.35">
      <c r="A9" s="62"/>
      <c r="B9" s="77"/>
      <c r="C9" s="78"/>
      <c r="D9" s="79"/>
    </row>
    <row r="10" spans="1:4" ht="19.5" x14ac:dyDescent="0.3">
      <c r="A10" s="77"/>
      <c r="B10" s="77"/>
      <c r="C10" s="78"/>
      <c r="D10" s="79"/>
    </row>
    <row r="11" spans="1:4" ht="19.5" x14ac:dyDescent="0.3">
      <c r="A11" s="77"/>
      <c r="B11" s="77"/>
      <c r="C11" s="78"/>
      <c r="D11" s="79"/>
    </row>
    <row r="12" spans="1:4" ht="19.5" x14ac:dyDescent="0.3">
      <c r="A12" s="77"/>
      <c r="B12" s="77"/>
      <c r="C12" s="78"/>
      <c r="D12" s="79"/>
    </row>
    <row r="13" spans="1:4" ht="19.5" x14ac:dyDescent="0.3">
      <c r="A13" s="77"/>
      <c r="B13" s="77"/>
      <c r="C13" s="78"/>
      <c r="D13" s="79"/>
    </row>
    <row r="14" spans="1:4" ht="19.5" x14ac:dyDescent="0.3">
      <c r="A14" s="77"/>
      <c r="B14" s="77"/>
      <c r="C14" s="78"/>
      <c r="D14" s="79"/>
    </row>
    <row r="15" spans="1:4" ht="19.5" x14ac:dyDescent="0.3">
      <c r="A15" s="77"/>
      <c r="B15" s="77"/>
      <c r="C15" s="78"/>
      <c r="D15" s="79"/>
    </row>
    <row r="16" spans="1:4" ht="19.5" x14ac:dyDescent="0.3">
      <c r="A16" s="77"/>
      <c r="B16" s="77"/>
      <c r="C16" s="78"/>
      <c r="D16" s="79"/>
    </row>
    <row r="17" spans="1:4" ht="19.5" x14ac:dyDescent="0.3">
      <c r="A17" s="77"/>
      <c r="B17" s="77"/>
      <c r="C17" s="78"/>
      <c r="D17" s="79"/>
    </row>
    <row r="18" spans="1:4" ht="19.5" x14ac:dyDescent="0.3">
      <c r="A18" s="77"/>
      <c r="B18" s="77"/>
      <c r="C18" s="78"/>
      <c r="D18" s="79"/>
    </row>
    <row r="19" spans="1:4" ht="19.5" x14ac:dyDescent="0.3">
      <c r="A19" s="77"/>
      <c r="B19" s="77"/>
      <c r="C19" s="78"/>
      <c r="D19" s="79"/>
    </row>
    <row r="20" spans="1:4" ht="19.5" x14ac:dyDescent="0.3">
      <c r="A20" s="80"/>
      <c r="B20" s="80"/>
      <c r="C20" s="81" t="s">
        <v>179</v>
      </c>
      <c r="D20" s="82">
        <f>SUM(D7:D19)</f>
        <v>0</v>
      </c>
    </row>
    <row r="21" spans="1:4" ht="19.5" x14ac:dyDescent="0.3">
      <c r="A21" s="83"/>
      <c r="B21" s="83"/>
      <c r="C21" s="84"/>
      <c r="D21" s="54"/>
    </row>
    <row r="22" spans="1:4" ht="19.5" x14ac:dyDescent="0.3">
      <c r="A22" s="85"/>
      <c r="B22" s="45"/>
      <c r="C22" s="35" t="s">
        <v>95</v>
      </c>
      <c r="D22" s="46"/>
    </row>
    <row r="23" spans="1:4" ht="19.5" x14ac:dyDescent="0.3">
      <c r="A23" s="85"/>
      <c r="B23" s="45"/>
      <c r="C23" s="35"/>
      <c r="D23" s="46"/>
    </row>
    <row r="24" spans="1:4" ht="19.5" x14ac:dyDescent="0.3">
      <c r="A24" s="85"/>
      <c r="B24" s="45"/>
      <c r="C24" s="35" t="s">
        <v>277</v>
      </c>
      <c r="D24" s="46"/>
    </row>
    <row r="25" spans="1:4" ht="19.5" x14ac:dyDescent="0.3">
      <c r="A25" s="85"/>
      <c r="B25" s="45"/>
      <c r="C25" s="35" t="s">
        <v>96</v>
      </c>
      <c r="D25" s="46"/>
    </row>
    <row r="26" spans="1:4" ht="19.5" x14ac:dyDescent="0.3">
      <c r="A26" s="85"/>
      <c r="B26" s="45"/>
      <c r="C26" s="35" t="s">
        <v>97</v>
      </c>
      <c r="D26" s="46"/>
    </row>
    <row r="27" spans="1:4" ht="19.5" x14ac:dyDescent="0.3">
      <c r="A27" s="85"/>
      <c r="B27" s="45"/>
      <c r="C27" s="35" t="s">
        <v>98</v>
      </c>
      <c r="D27" s="46"/>
    </row>
    <row r="28" spans="1:4" x14ac:dyDescent="0.2">
      <c r="A28" s="86"/>
      <c r="B28" s="86"/>
      <c r="C28" s="86"/>
      <c r="D28" s="86"/>
    </row>
    <row r="29" spans="1:4" x14ac:dyDescent="0.2">
      <c r="A29" s="86"/>
      <c r="B29" s="86"/>
      <c r="C29" s="86"/>
      <c r="D29" s="86"/>
    </row>
    <row r="30" spans="1:4" x14ac:dyDescent="0.2">
      <c r="A30" s="86"/>
      <c r="B30" s="86"/>
      <c r="C30" s="86"/>
      <c r="D30" s="86"/>
    </row>
    <row r="31" spans="1:4" x14ac:dyDescent="0.2">
      <c r="A31" s="86"/>
      <c r="B31" s="86"/>
      <c r="C31" s="86"/>
      <c r="D31" s="86"/>
    </row>
    <row r="32" spans="1:4" x14ac:dyDescent="0.2">
      <c r="A32" s="86"/>
      <c r="B32" s="86"/>
      <c r="C32" s="86"/>
      <c r="D32" s="86"/>
    </row>
    <row r="33" spans="1:4" x14ac:dyDescent="0.2">
      <c r="A33" s="86"/>
      <c r="B33" s="86"/>
      <c r="C33" s="86"/>
      <c r="D33" s="86"/>
    </row>
    <row r="34" spans="1:4" x14ac:dyDescent="0.2">
      <c r="A34" s="86"/>
      <c r="B34" s="86"/>
      <c r="C34" s="86"/>
      <c r="D34" s="8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21"/>
  <sheetViews>
    <sheetView zoomScale="90" zoomScaleNormal="90" workbookViewId="0">
      <selection activeCell="A3" sqref="A3:L3"/>
    </sheetView>
  </sheetViews>
  <sheetFormatPr defaultRowHeight="21" x14ac:dyDescent="0.35"/>
  <cols>
    <col min="1" max="1" width="6" style="123" bestFit="1" customWidth="1"/>
    <col min="2" max="2" width="25.375" style="87" customWidth="1"/>
    <col min="3" max="3" width="29.25" style="87" customWidth="1"/>
    <col min="4" max="4" width="10.375" style="124" customWidth="1"/>
    <col min="5" max="5" width="14.625" style="123" customWidth="1"/>
    <col min="6" max="6" width="11.25" style="24" customWidth="1"/>
    <col min="7" max="7" width="10.375" style="124" customWidth="1"/>
    <col min="8" max="8" width="17.25" style="123" customWidth="1"/>
    <col min="9" max="9" width="11.125" style="24" customWidth="1"/>
    <col min="10" max="10" width="10.75" style="127" customWidth="1"/>
    <col min="11" max="11" width="13.875" style="87" customWidth="1"/>
    <col min="12" max="12" width="9.875" style="87" customWidth="1"/>
    <col min="13" max="16384" width="9" style="87"/>
  </cols>
  <sheetData>
    <row r="1" spans="1:12" x14ac:dyDescent="0.35">
      <c r="A1" s="255" t="s">
        <v>181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x14ac:dyDescent="0.35">
      <c r="A2" s="256" t="s">
        <v>182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x14ac:dyDescent="0.35">
      <c r="A3" s="256" t="s">
        <v>135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</row>
    <row r="4" spans="1:12" x14ac:dyDescent="0.35">
      <c r="A4" s="256" t="s">
        <v>282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</row>
    <row r="5" spans="1:12" s="88" customFormat="1" ht="21" customHeight="1" x14ac:dyDescent="0.2">
      <c r="A5" s="250" t="s">
        <v>183</v>
      </c>
      <c r="B5" s="250" t="s">
        <v>184</v>
      </c>
      <c r="C5" s="250" t="s">
        <v>185</v>
      </c>
      <c r="D5" s="257" t="s">
        <v>186</v>
      </c>
      <c r="E5" s="258"/>
      <c r="F5" s="259"/>
      <c r="G5" s="257" t="s">
        <v>187</v>
      </c>
      <c r="H5" s="258"/>
      <c r="I5" s="259"/>
      <c r="J5" s="250" t="s">
        <v>188</v>
      </c>
      <c r="K5" s="250" t="s">
        <v>189</v>
      </c>
      <c r="L5" s="250" t="s">
        <v>173</v>
      </c>
    </row>
    <row r="6" spans="1:12" s="88" customFormat="1" x14ac:dyDescent="0.2">
      <c r="A6" s="251"/>
      <c r="B6" s="251"/>
      <c r="C6" s="251"/>
      <c r="D6" s="89" t="s">
        <v>190</v>
      </c>
      <c r="E6" s="90" t="s">
        <v>191</v>
      </c>
      <c r="F6" s="91" t="s">
        <v>171</v>
      </c>
      <c r="G6" s="89" t="s">
        <v>190</v>
      </c>
      <c r="H6" s="90" t="s">
        <v>191</v>
      </c>
      <c r="I6" s="91" t="s">
        <v>171</v>
      </c>
      <c r="J6" s="251"/>
      <c r="K6" s="251"/>
      <c r="L6" s="251"/>
    </row>
    <row r="7" spans="1:12" s="100" customFormat="1" ht="67.5" customHeight="1" x14ac:dyDescent="0.2">
      <c r="A7" s="92">
        <v>1</v>
      </c>
      <c r="B7" s="93" t="s">
        <v>192</v>
      </c>
      <c r="C7" s="94" t="s">
        <v>293</v>
      </c>
      <c r="D7" s="95">
        <v>42695</v>
      </c>
      <c r="E7" s="96" t="s">
        <v>193</v>
      </c>
      <c r="F7" s="97">
        <v>7080</v>
      </c>
      <c r="G7" s="95">
        <v>42695</v>
      </c>
      <c r="H7" s="96" t="s">
        <v>194</v>
      </c>
      <c r="I7" s="97">
        <v>7080</v>
      </c>
      <c r="J7" s="98">
        <v>43008</v>
      </c>
      <c r="K7" s="92"/>
      <c r="L7" s="99"/>
    </row>
    <row r="8" spans="1:12" s="100" customFormat="1" ht="64.5" customHeight="1" x14ac:dyDescent="0.2">
      <c r="A8" s="101">
        <v>2</v>
      </c>
      <c r="B8" s="93" t="s">
        <v>195</v>
      </c>
      <c r="C8" s="94" t="s">
        <v>294</v>
      </c>
      <c r="D8" s="95">
        <v>42321</v>
      </c>
      <c r="E8" s="96" t="s">
        <v>196</v>
      </c>
      <c r="F8" s="97">
        <v>38350</v>
      </c>
      <c r="G8" s="95">
        <v>42321</v>
      </c>
      <c r="H8" s="96" t="s">
        <v>197</v>
      </c>
      <c r="I8" s="97">
        <v>38350</v>
      </c>
      <c r="J8" s="98">
        <v>43444</v>
      </c>
      <c r="K8" s="101"/>
      <c r="L8" s="93" t="s">
        <v>198</v>
      </c>
    </row>
    <row r="9" spans="1:12" s="100" customFormat="1" ht="49.5" customHeight="1" x14ac:dyDescent="0.2">
      <c r="A9" s="101">
        <v>3</v>
      </c>
      <c r="B9" s="93" t="s">
        <v>199</v>
      </c>
      <c r="C9" s="94" t="s">
        <v>295</v>
      </c>
      <c r="D9" s="95">
        <v>42397</v>
      </c>
      <c r="E9" s="96" t="s">
        <v>200</v>
      </c>
      <c r="F9" s="97">
        <v>31950</v>
      </c>
      <c r="G9" s="95">
        <v>42397</v>
      </c>
      <c r="H9" s="96" t="s">
        <v>201</v>
      </c>
      <c r="I9" s="97">
        <v>31950</v>
      </c>
      <c r="J9" s="98">
        <v>42822</v>
      </c>
      <c r="K9" s="102"/>
      <c r="L9" s="103"/>
    </row>
    <row r="10" spans="1:12" s="100" customFormat="1" ht="48.75" customHeight="1" x14ac:dyDescent="0.2">
      <c r="A10" s="104">
        <v>4</v>
      </c>
      <c r="B10" s="93" t="s">
        <v>202</v>
      </c>
      <c r="C10" s="94" t="s">
        <v>203</v>
      </c>
      <c r="D10" s="95">
        <v>42675</v>
      </c>
      <c r="E10" s="96" t="s">
        <v>204</v>
      </c>
      <c r="F10" s="97">
        <v>13952.47</v>
      </c>
      <c r="G10" s="95">
        <v>42675</v>
      </c>
      <c r="H10" s="96" t="s">
        <v>205</v>
      </c>
      <c r="I10" s="97">
        <v>13952.47</v>
      </c>
      <c r="J10" s="98">
        <v>43053</v>
      </c>
      <c r="K10" s="104"/>
      <c r="L10" s="103"/>
    </row>
    <row r="11" spans="1:12" s="100" customFormat="1" ht="53.25" customHeight="1" x14ac:dyDescent="0.2">
      <c r="A11" s="102">
        <v>5</v>
      </c>
      <c r="B11" s="93" t="s">
        <v>206</v>
      </c>
      <c r="C11" s="94" t="s">
        <v>296</v>
      </c>
      <c r="D11" s="95">
        <v>42678</v>
      </c>
      <c r="E11" s="96" t="s">
        <v>207</v>
      </c>
      <c r="F11" s="97">
        <v>38750</v>
      </c>
      <c r="G11" s="95">
        <v>42678</v>
      </c>
      <c r="H11" s="96" t="s">
        <v>208</v>
      </c>
      <c r="I11" s="97">
        <v>38750</v>
      </c>
      <c r="J11" s="98">
        <v>43799</v>
      </c>
      <c r="K11" s="105"/>
      <c r="L11" s="106"/>
    </row>
    <row r="12" spans="1:12" s="100" customFormat="1" ht="55.5" customHeight="1" x14ac:dyDescent="0.2">
      <c r="A12" s="107">
        <v>6</v>
      </c>
      <c r="B12" s="108" t="s">
        <v>209</v>
      </c>
      <c r="C12" s="109" t="s">
        <v>210</v>
      </c>
      <c r="D12" s="110">
        <v>42678</v>
      </c>
      <c r="E12" s="111" t="s">
        <v>211</v>
      </c>
      <c r="F12" s="112">
        <v>57250</v>
      </c>
      <c r="G12" s="110">
        <v>42678</v>
      </c>
      <c r="H12" s="111" t="s">
        <v>212</v>
      </c>
      <c r="I12" s="112">
        <v>57250</v>
      </c>
      <c r="J12" s="113">
        <v>43133</v>
      </c>
      <c r="K12" s="107"/>
      <c r="L12" s="108"/>
    </row>
    <row r="13" spans="1:12" s="100" customFormat="1" ht="51.75" customHeight="1" thickBot="1" x14ac:dyDescent="0.25">
      <c r="A13" s="107">
        <v>7</v>
      </c>
      <c r="B13" s="108" t="s">
        <v>213</v>
      </c>
      <c r="C13" s="109" t="s">
        <v>297</v>
      </c>
      <c r="D13" s="110">
        <v>42726</v>
      </c>
      <c r="E13" s="111" t="s">
        <v>214</v>
      </c>
      <c r="F13" s="112">
        <v>308945</v>
      </c>
      <c r="G13" s="110">
        <v>42726</v>
      </c>
      <c r="H13" s="111" t="s">
        <v>215</v>
      </c>
      <c r="I13" s="112">
        <v>308945</v>
      </c>
      <c r="J13" s="113">
        <v>43696</v>
      </c>
      <c r="K13" s="107"/>
      <c r="L13" s="108"/>
    </row>
    <row r="14" spans="1:12" s="118" customFormat="1" ht="21.75" thickBot="1" x14ac:dyDescent="0.25">
      <c r="A14" s="114"/>
      <c r="B14" s="252" t="s">
        <v>216</v>
      </c>
      <c r="C14" s="253"/>
      <c r="D14" s="253"/>
      <c r="E14" s="253"/>
      <c r="F14" s="253"/>
      <c r="G14" s="253"/>
      <c r="H14" s="254"/>
      <c r="I14" s="115">
        <f>SUM(I7:I13)</f>
        <v>496277.47</v>
      </c>
      <c r="J14" s="116"/>
      <c r="K14" s="117"/>
      <c r="L14" s="117"/>
    </row>
    <row r="15" spans="1:12" s="118" customFormat="1" x14ac:dyDescent="0.2">
      <c r="A15" s="119"/>
      <c r="B15" s="120"/>
      <c r="C15" s="120"/>
      <c r="D15" s="120"/>
      <c r="E15" s="120"/>
      <c r="F15" s="120"/>
      <c r="G15" s="120"/>
      <c r="H15" s="120"/>
      <c r="I15" s="121"/>
      <c r="J15" s="120"/>
      <c r="K15" s="122"/>
      <c r="L15" s="122"/>
    </row>
    <row r="16" spans="1:12" x14ac:dyDescent="0.35">
      <c r="H16" s="1"/>
      <c r="I16" s="35" t="s">
        <v>95</v>
      </c>
      <c r="J16" s="24"/>
    </row>
    <row r="17" spans="8:10" x14ac:dyDescent="0.35">
      <c r="H17" s="1"/>
      <c r="I17" s="35"/>
      <c r="J17" s="24"/>
    </row>
    <row r="18" spans="8:10" x14ac:dyDescent="0.35">
      <c r="H18" s="125"/>
      <c r="I18" s="45"/>
      <c r="J18" s="125"/>
    </row>
    <row r="19" spans="8:10" x14ac:dyDescent="0.35">
      <c r="H19" s="1"/>
      <c r="I19" s="35" t="s">
        <v>96</v>
      </c>
      <c r="J19" s="24"/>
    </row>
    <row r="20" spans="8:10" x14ac:dyDescent="0.35">
      <c r="H20" s="126"/>
      <c r="I20" s="35" t="s">
        <v>97</v>
      </c>
    </row>
    <row r="21" spans="8:10" x14ac:dyDescent="0.35">
      <c r="H21" s="126"/>
      <c r="I21" s="35" t="s">
        <v>98</v>
      </c>
    </row>
  </sheetData>
  <mergeCells count="13">
    <mergeCell ref="K5:K6"/>
    <mergeCell ref="L5:L6"/>
    <mergeCell ref="B14:H14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11811023622047245" right="0.11811023622047245" top="0" bottom="0" header="0.31496062992125984" footer="0.31496062992125984"/>
  <pageSetup paperSize="9" scale="8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25"/>
  <sheetViews>
    <sheetView workbookViewId="0">
      <selection activeCell="I22" sqref="I22"/>
    </sheetView>
  </sheetViews>
  <sheetFormatPr defaultRowHeight="21" x14ac:dyDescent="0.35"/>
  <cols>
    <col min="1" max="1" width="5.875" style="128" customWidth="1"/>
    <col min="2" max="2" width="7" style="128" customWidth="1"/>
    <col min="3" max="3" width="40.125" style="128" customWidth="1"/>
    <col min="4" max="4" width="12.75" style="128" customWidth="1"/>
    <col min="5" max="5" width="7.75" style="128" customWidth="1"/>
    <col min="6" max="6" width="14.125" style="128" customWidth="1"/>
    <col min="7" max="16384" width="9" style="128"/>
  </cols>
  <sheetData>
    <row r="1" spans="1:6" x14ac:dyDescent="0.35">
      <c r="A1" s="260" t="s">
        <v>217</v>
      </c>
      <c r="B1" s="260"/>
      <c r="C1" s="260"/>
      <c r="D1" s="260"/>
      <c r="E1" s="260"/>
      <c r="F1" s="260"/>
    </row>
    <row r="2" spans="1:6" x14ac:dyDescent="0.35">
      <c r="A2" s="260" t="s">
        <v>135</v>
      </c>
      <c r="B2" s="260"/>
      <c r="C2" s="260"/>
      <c r="D2" s="260"/>
      <c r="E2" s="260"/>
      <c r="F2" s="260"/>
    </row>
    <row r="3" spans="1:6" x14ac:dyDescent="0.35">
      <c r="A3" s="260" t="s">
        <v>283</v>
      </c>
      <c r="B3" s="260"/>
      <c r="C3" s="260"/>
      <c r="D3" s="260"/>
      <c r="E3" s="260"/>
      <c r="F3" s="260"/>
    </row>
    <row r="5" spans="1:6" x14ac:dyDescent="0.35">
      <c r="A5" s="128" t="s">
        <v>298</v>
      </c>
      <c r="E5" s="129"/>
      <c r="F5" s="128">
        <v>2557565</v>
      </c>
    </row>
    <row r="6" spans="1:6" x14ac:dyDescent="0.35">
      <c r="A6" s="130" t="s">
        <v>138</v>
      </c>
      <c r="B6" s="131" t="s">
        <v>218</v>
      </c>
      <c r="E6" s="129"/>
    </row>
    <row r="7" spans="1:6" x14ac:dyDescent="0.35">
      <c r="B7" s="132" t="s">
        <v>148</v>
      </c>
      <c r="E7" s="129"/>
    </row>
    <row r="8" spans="1:6" x14ac:dyDescent="0.35">
      <c r="C8" s="128" t="s">
        <v>219</v>
      </c>
      <c r="D8" s="128">
        <v>600193.78</v>
      </c>
      <c r="E8" s="129"/>
    </row>
    <row r="9" spans="1:6" x14ac:dyDescent="0.35">
      <c r="C9" s="128" t="s">
        <v>220</v>
      </c>
      <c r="D9" s="128">
        <v>0</v>
      </c>
      <c r="E9" s="129"/>
    </row>
    <row r="10" spans="1:6" x14ac:dyDescent="0.35">
      <c r="C10" s="128" t="s">
        <v>151</v>
      </c>
      <c r="D10" s="128">
        <v>0</v>
      </c>
      <c r="E10" s="129"/>
    </row>
    <row r="11" spans="1:6" x14ac:dyDescent="0.35">
      <c r="C11" s="128" t="s">
        <v>221</v>
      </c>
      <c r="D11" s="133">
        <v>980</v>
      </c>
      <c r="E11" s="129"/>
      <c r="F11" s="133">
        <f>SUM(D8:D11)</f>
        <v>601173.78</v>
      </c>
    </row>
    <row r="12" spans="1:6" x14ac:dyDescent="0.35">
      <c r="A12" s="130" t="s">
        <v>140</v>
      </c>
      <c r="B12" s="131" t="s">
        <v>222</v>
      </c>
      <c r="E12" s="129"/>
    </row>
    <row r="13" spans="1:6" x14ac:dyDescent="0.35">
      <c r="B13" s="132" t="s">
        <v>148</v>
      </c>
      <c r="E13" s="129"/>
    </row>
    <row r="14" spans="1:6" x14ac:dyDescent="0.35">
      <c r="C14" s="128" t="s">
        <v>223</v>
      </c>
      <c r="D14" s="128">
        <f>1000+15450+2000+980</f>
        <v>19430</v>
      </c>
      <c r="E14" s="129"/>
    </row>
    <row r="15" spans="1:6" x14ac:dyDescent="0.35">
      <c r="C15" s="128" t="s">
        <v>224</v>
      </c>
      <c r="D15" s="128">
        <v>600193.78</v>
      </c>
      <c r="E15" s="129"/>
    </row>
    <row r="16" spans="1:6" x14ac:dyDescent="0.35">
      <c r="C16" s="128" t="s">
        <v>151</v>
      </c>
      <c r="D16" s="128">
        <v>0</v>
      </c>
      <c r="E16" s="129"/>
    </row>
    <row r="17" spans="1:6" x14ac:dyDescent="0.35">
      <c r="C17" s="128" t="s">
        <v>225</v>
      </c>
      <c r="D17" s="133">
        <v>0</v>
      </c>
      <c r="E17" s="129"/>
      <c r="F17" s="133">
        <f>SUM(D14:D17)</f>
        <v>619623.78</v>
      </c>
    </row>
    <row r="18" spans="1:6" ht="21.75" thickBot="1" x14ac:dyDescent="0.4">
      <c r="A18" s="131" t="s">
        <v>226</v>
      </c>
      <c r="E18" s="129"/>
      <c r="F18" s="134">
        <f>+F5+F11-F17</f>
        <v>2539115</v>
      </c>
    </row>
    <row r="19" spans="1:6" ht="21.75" thickTop="1" x14ac:dyDescent="0.35">
      <c r="E19" s="129"/>
    </row>
    <row r="20" spans="1:6" x14ac:dyDescent="0.35">
      <c r="B20" s="135"/>
      <c r="D20" s="33" t="s">
        <v>95</v>
      </c>
      <c r="E20" s="135"/>
      <c r="F20" s="135"/>
    </row>
    <row r="21" spans="1:6" x14ac:dyDescent="0.35">
      <c r="B21" s="135"/>
      <c r="D21" s="33"/>
      <c r="E21" s="135"/>
      <c r="F21" s="135"/>
    </row>
    <row r="22" spans="1:6" x14ac:dyDescent="0.35">
      <c r="A22" s="33"/>
      <c r="B22" s="33"/>
      <c r="D22" s="33"/>
      <c r="E22" s="33"/>
      <c r="F22" s="33"/>
    </row>
    <row r="23" spans="1:6" x14ac:dyDescent="0.35">
      <c r="B23" s="135"/>
      <c r="D23" s="136" t="s">
        <v>96</v>
      </c>
      <c r="E23" s="135"/>
      <c r="F23" s="135"/>
    </row>
    <row r="24" spans="1:6" x14ac:dyDescent="0.35">
      <c r="B24" s="135"/>
      <c r="D24" s="136" t="s">
        <v>133</v>
      </c>
      <c r="E24" s="135"/>
      <c r="F24" s="135"/>
    </row>
    <row r="25" spans="1:6" x14ac:dyDescent="0.35">
      <c r="B25" s="135"/>
      <c r="D25" s="136" t="s">
        <v>98</v>
      </c>
      <c r="E25" s="135"/>
      <c r="F25" s="135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2"/>
  <sheetViews>
    <sheetView workbookViewId="0">
      <selection activeCell="H27" sqref="H27"/>
    </sheetView>
  </sheetViews>
  <sheetFormatPr defaultRowHeight="19.5" x14ac:dyDescent="0.3"/>
  <cols>
    <col min="1" max="1" width="6.25" style="36" customWidth="1"/>
    <col min="2" max="2" width="7.5" style="36" customWidth="1"/>
    <col min="3" max="3" width="33.25" style="36" customWidth="1"/>
    <col min="4" max="4" width="12.25" style="36" customWidth="1"/>
    <col min="5" max="5" width="9" style="36"/>
    <col min="6" max="6" width="13.25" style="36" customWidth="1"/>
    <col min="7" max="16384" width="9" style="36"/>
  </cols>
  <sheetData>
    <row r="1" spans="1:6" x14ac:dyDescent="0.3">
      <c r="A1" s="229" t="s">
        <v>227</v>
      </c>
      <c r="B1" s="229"/>
      <c r="C1" s="229"/>
      <c r="D1" s="229"/>
      <c r="E1" s="229"/>
      <c r="F1" s="229"/>
    </row>
    <row r="2" spans="1:6" x14ac:dyDescent="0.3">
      <c r="A2" s="229" t="s">
        <v>135</v>
      </c>
      <c r="B2" s="229"/>
      <c r="C2" s="229"/>
      <c r="D2" s="229"/>
      <c r="E2" s="229"/>
      <c r="F2" s="229"/>
    </row>
    <row r="3" spans="1:6" x14ac:dyDescent="0.3">
      <c r="A3" s="229" t="s">
        <v>283</v>
      </c>
      <c r="B3" s="229"/>
      <c r="C3" s="229"/>
      <c r="D3" s="229"/>
      <c r="E3" s="229"/>
      <c r="F3" s="229"/>
    </row>
    <row r="5" spans="1:6" x14ac:dyDescent="0.3">
      <c r="A5" s="36" t="s">
        <v>299</v>
      </c>
      <c r="E5" s="37"/>
      <c r="F5" s="36">
        <v>496277.47</v>
      </c>
    </row>
    <row r="6" spans="1:6" x14ac:dyDescent="0.3">
      <c r="A6" s="41" t="s">
        <v>138</v>
      </c>
      <c r="B6" s="42" t="s">
        <v>228</v>
      </c>
      <c r="E6" s="37"/>
    </row>
    <row r="7" spans="1:6" x14ac:dyDescent="0.3">
      <c r="B7" s="39" t="s">
        <v>148</v>
      </c>
      <c r="E7" s="37"/>
    </row>
    <row r="8" spans="1:6" x14ac:dyDescent="0.3">
      <c r="C8" s="36" t="s">
        <v>219</v>
      </c>
      <c r="D8" s="36">
        <v>0</v>
      </c>
      <c r="E8" s="37"/>
    </row>
    <row r="9" spans="1:6" x14ac:dyDescent="0.3">
      <c r="C9" s="36" t="s">
        <v>229</v>
      </c>
      <c r="E9" s="37"/>
      <c r="F9" s="43">
        <f>SUM(D8:D9)</f>
        <v>0</v>
      </c>
    </row>
    <row r="10" spans="1:6" x14ac:dyDescent="0.3">
      <c r="A10" s="41" t="s">
        <v>140</v>
      </c>
      <c r="B10" s="42" t="s">
        <v>230</v>
      </c>
      <c r="E10" s="37"/>
    </row>
    <row r="11" spans="1:6" x14ac:dyDescent="0.3">
      <c r="B11" s="39" t="s">
        <v>148</v>
      </c>
      <c r="E11" s="37"/>
    </row>
    <row r="12" spans="1:6" x14ac:dyDescent="0.3">
      <c r="C12" s="36" t="s">
        <v>223</v>
      </c>
      <c r="D12" s="36">
        <v>0</v>
      </c>
      <c r="E12" s="37"/>
    </row>
    <row r="13" spans="1:6" x14ac:dyDescent="0.3">
      <c r="C13" s="36" t="s">
        <v>229</v>
      </c>
      <c r="D13" s="36">
        <v>0</v>
      </c>
      <c r="E13" s="37"/>
      <c r="F13" s="36">
        <f>+D12+D13</f>
        <v>0</v>
      </c>
    </row>
    <row r="14" spans="1:6" ht="20.25" thickBot="1" x14ac:dyDescent="0.35">
      <c r="A14" s="42" t="s">
        <v>231</v>
      </c>
      <c r="E14" s="37"/>
      <c r="F14" s="38">
        <f>+F5+F9-F13</f>
        <v>496277.47</v>
      </c>
    </row>
    <row r="15" spans="1:6" ht="20.25" thickTop="1" x14ac:dyDescent="0.3">
      <c r="E15" s="37"/>
    </row>
    <row r="17" spans="1:6" x14ac:dyDescent="0.3">
      <c r="B17" s="44"/>
      <c r="D17" s="34" t="s">
        <v>232</v>
      </c>
      <c r="E17" s="44"/>
      <c r="F17" s="44"/>
    </row>
    <row r="18" spans="1:6" x14ac:dyDescent="0.3">
      <c r="A18" s="34"/>
      <c r="B18" s="34"/>
      <c r="D18" s="34"/>
      <c r="E18" s="34"/>
      <c r="F18" s="34"/>
    </row>
    <row r="19" spans="1:6" x14ac:dyDescent="0.3">
      <c r="B19" s="44"/>
      <c r="D19" s="34"/>
      <c r="E19" s="44"/>
      <c r="F19" s="44"/>
    </row>
    <row r="20" spans="1:6" x14ac:dyDescent="0.3">
      <c r="B20" s="44"/>
      <c r="D20" s="35" t="s">
        <v>96</v>
      </c>
      <c r="E20" s="44"/>
      <c r="F20" s="44"/>
    </row>
    <row r="21" spans="1:6" x14ac:dyDescent="0.3">
      <c r="B21" s="44"/>
      <c r="D21" s="35" t="s">
        <v>97</v>
      </c>
      <c r="E21" s="44"/>
      <c r="F21" s="44"/>
    </row>
    <row r="22" spans="1:6" x14ac:dyDescent="0.3">
      <c r="D22" s="35" t="s">
        <v>98</v>
      </c>
    </row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50"/>
  <sheetViews>
    <sheetView workbookViewId="0">
      <selection activeCell="L43" sqref="L43"/>
    </sheetView>
  </sheetViews>
  <sheetFormatPr defaultRowHeight="21" x14ac:dyDescent="0.35"/>
  <cols>
    <col min="1" max="2" width="13.625" style="1" customWidth="1"/>
    <col min="3" max="3" width="12.125" style="193" customWidth="1"/>
    <col min="4" max="4" width="18.25" style="1" customWidth="1"/>
    <col min="5" max="5" width="9.875" style="1" customWidth="1"/>
    <col min="6" max="6" width="13.125" style="147" customWidth="1"/>
    <col min="7" max="7" width="12.75" style="147" customWidth="1"/>
    <col min="8" max="8" width="11.375" style="1" customWidth="1"/>
    <col min="9" max="9" width="10.625" style="1" customWidth="1"/>
    <col min="10" max="10" width="12.5" style="147" customWidth="1"/>
    <col min="11" max="16384" width="9" style="1"/>
  </cols>
  <sheetData>
    <row r="1" spans="1:15" s="137" customFormat="1" x14ac:dyDescent="0.35">
      <c r="A1" s="221" t="s">
        <v>233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5" s="137" customFormat="1" x14ac:dyDescent="0.35">
      <c r="A2" s="221" t="s">
        <v>234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5" s="137" customFormat="1" x14ac:dyDescent="0.35">
      <c r="A3" s="221" t="s">
        <v>300</v>
      </c>
      <c r="B3" s="221"/>
      <c r="C3" s="221"/>
      <c r="D3" s="221"/>
      <c r="E3" s="221"/>
      <c r="F3" s="221"/>
      <c r="G3" s="221"/>
      <c r="H3" s="221"/>
      <c r="I3" s="221"/>
      <c r="J3" s="221"/>
      <c r="K3" s="138"/>
      <c r="L3" s="138"/>
      <c r="M3" s="139"/>
      <c r="N3" s="139"/>
      <c r="O3" s="139"/>
    </row>
    <row r="4" spans="1:15" ht="21" customHeight="1" x14ac:dyDescent="0.35">
      <c r="A4" s="261" t="s">
        <v>235</v>
      </c>
      <c r="B4" s="261"/>
      <c r="C4" s="261"/>
      <c r="D4" s="261"/>
      <c r="E4" s="261"/>
      <c r="F4" s="261"/>
      <c r="G4" s="261"/>
      <c r="H4" s="261"/>
      <c r="I4" s="261"/>
      <c r="J4" s="261"/>
    </row>
    <row r="5" spans="1:15" x14ac:dyDescent="0.35">
      <c r="A5" s="262" t="s">
        <v>236</v>
      </c>
      <c r="B5" s="262" t="s">
        <v>237</v>
      </c>
      <c r="C5" s="263" t="s">
        <v>238</v>
      </c>
      <c r="D5" s="262" t="s">
        <v>239</v>
      </c>
      <c r="E5" s="262" t="s">
        <v>240</v>
      </c>
      <c r="F5" s="262" t="s">
        <v>241</v>
      </c>
      <c r="G5" s="262" t="s">
        <v>242</v>
      </c>
      <c r="H5" s="274" t="s">
        <v>243</v>
      </c>
      <c r="I5" s="274"/>
      <c r="J5" s="274"/>
    </row>
    <row r="6" spans="1:15" x14ac:dyDescent="0.35">
      <c r="A6" s="262"/>
      <c r="B6" s="262"/>
      <c r="C6" s="264"/>
      <c r="D6" s="262"/>
      <c r="E6" s="262"/>
      <c r="F6" s="262"/>
      <c r="G6" s="262"/>
      <c r="H6" s="170" t="s">
        <v>5</v>
      </c>
      <c r="I6" s="170" t="s">
        <v>6</v>
      </c>
      <c r="J6" s="170" t="s">
        <v>7</v>
      </c>
      <c r="K6" s="138"/>
      <c r="L6" s="138"/>
      <c r="M6" s="138"/>
    </row>
    <row r="7" spans="1:15" ht="21" customHeight="1" x14ac:dyDescent="0.35">
      <c r="A7" s="275" t="s">
        <v>301</v>
      </c>
      <c r="B7" s="275"/>
      <c r="C7" s="275"/>
      <c r="D7" s="275"/>
      <c r="E7" s="275"/>
      <c r="F7" s="275"/>
      <c r="G7" s="275"/>
      <c r="H7" s="275"/>
      <c r="I7" s="275"/>
      <c r="J7" s="146" t="s">
        <v>302</v>
      </c>
      <c r="K7" s="8"/>
      <c r="L7" s="8"/>
      <c r="M7" s="8"/>
    </row>
    <row r="8" spans="1:15" ht="21" customHeight="1" x14ac:dyDescent="0.35">
      <c r="A8" s="276" t="s">
        <v>303</v>
      </c>
      <c r="B8" s="276"/>
      <c r="C8" s="276"/>
      <c r="D8" s="276"/>
      <c r="E8" s="276"/>
      <c r="F8" s="276"/>
      <c r="G8" s="276"/>
      <c r="H8" s="276"/>
      <c r="I8" s="276"/>
      <c r="J8" s="171" t="s">
        <v>244</v>
      </c>
      <c r="K8" s="8"/>
      <c r="L8" s="8"/>
      <c r="M8" s="8"/>
    </row>
    <row r="9" spans="1:15" ht="21" customHeight="1" x14ac:dyDescent="0.35">
      <c r="A9" s="277" t="s">
        <v>304</v>
      </c>
      <c r="B9" s="277"/>
      <c r="C9" s="277"/>
      <c r="D9" s="277"/>
      <c r="E9" s="277"/>
      <c r="F9" s="277"/>
      <c r="G9" s="277"/>
      <c r="H9" s="172" t="s">
        <v>245</v>
      </c>
      <c r="I9" s="172" t="s">
        <v>245</v>
      </c>
      <c r="J9" s="172" t="s">
        <v>244</v>
      </c>
      <c r="K9" s="8"/>
      <c r="L9" s="8"/>
      <c r="M9" s="8"/>
    </row>
    <row r="10" spans="1:15" ht="21" customHeight="1" x14ac:dyDescent="0.35">
      <c r="A10" s="278" t="s">
        <v>305</v>
      </c>
      <c r="B10" s="278"/>
      <c r="C10" s="278"/>
      <c r="D10" s="278"/>
      <c r="E10" s="278"/>
      <c r="F10" s="278"/>
      <c r="G10" s="278"/>
      <c r="H10" s="278"/>
      <c r="I10" s="278"/>
      <c r="J10" s="173" t="s">
        <v>306</v>
      </c>
      <c r="K10" s="8"/>
      <c r="L10" s="8"/>
      <c r="M10" s="8"/>
    </row>
    <row r="11" spans="1:15" ht="21" customHeight="1" x14ac:dyDescent="0.35">
      <c r="A11" s="140" t="s">
        <v>307</v>
      </c>
      <c r="B11" s="174" t="s">
        <v>308</v>
      </c>
      <c r="C11" s="140" t="s">
        <v>249</v>
      </c>
      <c r="D11" s="175" t="s">
        <v>309</v>
      </c>
      <c r="E11" s="150"/>
      <c r="F11" s="176" t="s">
        <v>247</v>
      </c>
      <c r="G11" s="141" t="s">
        <v>247</v>
      </c>
      <c r="H11" s="176" t="s">
        <v>245</v>
      </c>
      <c r="I11" s="141" t="s">
        <v>310</v>
      </c>
      <c r="J11" s="177"/>
    </row>
    <row r="12" spans="1:15" ht="21" customHeight="1" x14ac:dyDescent="0.35">
      <c r="A12" s="61"/>
      <c r="B12" s="178" t="s">
        <v>311</v>
      </c>
      <c r="C12" s="142" t="s">
        <v>249</v>
      </c>
      <c r="D12" s="179" t="s">
        <v>309</v>
      </c>
      <c r="E12" s="61"/>
      <c r="F12" s="180" t="s">
        <v>247</v>
      </c>
      <c r="G12" s="144" t="s">
        <v>247</v>
      </c>
      <c r="H12" s="180" t="s">
        <v>310</v>
      </c>
      <c r="I12" s="144" t="s">
        <v>245</v>
      </c>
      <c r="J12" s="181"/>
    </row>
    <row r="13" spans="1:15" ht="21" customHeight="1" x14ac:dyDescent="0.35">
      <c r="A13" s="61"/>
      <c r="B13" s="178" t="s">
        <v>312</v>
      </c>
      <c r="C13" s="142" t="s">
        <v>246</v>
      </c>
      <c r="D13" s="179" t="s">
        <v>313</v>
      </c>
      <c r="E13" s="61"/>
      <c r="F13" s="180" t="s">
        <v>247</v>
      </c>
      <c r="G13" s="144" t="s">
        <v>247</v>
      </c>
      <c r="H13" s="180" t="s">
        <v>251</v>
      </c>
      <c r="I13" s="144" t="s">
        <v>245</v>
      </c>
      <c r="J13" s="182" t="s">
        <v>314</v>
      </c>
      <c r="K13" s="8"/>
      <c r="L13" s="8"/>
      <c r="M13" s="8"/>
    </row>
    <row r="14" spans="1:15" ht="21" customHeight="1" x14ac:dyDescent="0.35">
      <c r="A14" s="142" t="s">
        <v>315</v>
      </c>
      <c r="B14" s="178" t="s">
        <v>316</v>
      </c>
      <c r="C14" s="142" t="s">
        <v>246</v>
      </c>
      <c r="D14" s="179" t="s">
        <v>317</v>
      </c>
      <c r="E14" s="61"/>
      <c r="F14" s="180" t="s">
        <v>247</v>
      </c>
      <c r="G14" s="144" t="s">
        <v>247</v>
      </c>
      <c r="H14" s="180" t="s">
        <v>318</v>
      </c>
      <c r="I14" s="144" t="s">
        <v>245</v>
      </c>
      <c r="J14" s="182" t="s">
        <v>319</v>
      </c>
      <c r="K14" s="8"/>
      <c r="L14" s="8"/>
      <c r="M14" s="8"/>
    </row>
    <row r="15" spans="1:15" ht="21" customHeight="1" x14ac:dyDescent="0.35">
      <c r="A15" s="142" t="s">
        <v>320</v>
      </c>
      <c r="B15" s="178" t="s">
        <v>321</v>
      </c>
      <c r="C15" s="142" t="s">
        <v>246</v>
      </c>
      <c r="D15" s="179" t="s">
        <v>322</v>
      </c>
      <c r="E15" s="61"/>
      <c r="F15" s="180" t="s">
        <v>247</v>
      </c>
      <c r="G15" s="144" t="s">
        <v>247</v>
      </c>
      <c r="H15" s="180" t="s">
        <v>323</v>
      </c>
      <c r="I15" s="144" t="s">
        <v>245</v>
      </c>
      <c r="J15" s="182" t="s">
        <v>324</v>
      </c>
      <c r="K15" s="8"/>
      <c r="L15" s="8"/>
      <c r="M15" s="8"/>
    </row>
    <row r="16" spans="1:15" ht="21" customHeight="1" x14ac:dyDescent="0.35">
      <c r="A16" s="142" t="s">
        <v>325</v>
      </c>
      <c r="B16" s="178" t="s">
        <v>326</v>
      </c>
      <c r="C16" s="142" t="s">
        <v>249</v>
      </c>
      <c r="D16" s="179" t="s">
        <v>327</v>
      </c>
      <c r="E16" s="61"/>
      <c r="F16" s="180" t="s">
        <v>247</v>
      </c>
      <c r="G16" s="144" t="s">
        <v>247</v>
      </c>
      <c r="H16" s="180" t="s">
        <v>245</v>
      </c>
      <c r="I16" s="144" t="s">
        <v>328</v>
      </c>
      <c r="J16" s="181"/>
    </row>
    <row r="17" spans="1:13" ht="21" customHeight="1" x14ac:dyDescent="0.35">
      <c r="A17" s="61"/>
      <c r="B17" s="178" t="s">
        <v>329</v>
      </c>
      <c r="C17" s="142" t="s">
        <v>246</v>
      </c>
      <c r="D17" s="179" t="s">
        <v>330</v>
      </c>
      <c r="E17" s="61"/>
      <c r="F17" s="180" t="s">
        <v>247</v>
      </c>
      <c r="G17" s="144" t="s">
        <v>247</v>
      </c>
      <c r="H17" s="180" t="s">
        <v>250</v>
      </c>
      <c r="I17" s="144" t="s">
        <v>245</v>
      </c>
      <c r="J17" s="181"/>
    </row>
    <row r="18" spans="1:13" ht="21" customHeight="1" x14ac:dyDescent="0.35">
      <c r="A18" s="61"/>
      <c r="B18" s="178" t="s">
        <v>331</v>
      </c>
      <c r="C18" s="142" t="s">
        <v>246</v>
      </c>
      <c r="D18" s="179" t="s">
        <v>332</v>
      </c>
      <c r="E18" s="61"/>
      <c r="F18" s="180" t="s">
        <v>247</v>
      </c>
      <c r="G18" s="144" t="s">
        <v>247</v>
      </c>
      <c r="H18" s="180" t="s">
        <v>333</v>
      </c>
      <c r="I18" s="144" t="s">
        <v>245</v>
      </c>
      <c r="J18" s="182" t="s">
        <v>334</v>
      </c>
      <c r="K18" s="8"/>
      <c r="L18" s="8"/>
      <c r="M18" s="8"/>
    </row>
    <row r="19" spans="1:13" ht="21" customHeight="1" x14ac:dyDescent="0.35">
      <c r="A19" s="142" t="s">
        <v>335</v>
      </c>
      <c r="B19" s="178" t="s">
        <v>336</v>
      </c>
      <c r="C19" s="142" t="s">
        <v>246</v>
      </c>
      <c r="D19" s="179" t="s">
        <v>337</v>
      </c>
      <c r="E19" s="61"/>
      <c r="F19" s="180" t="s">
        <v>247</v>
      </c>
      <c r="G19" s="144" t="s">
        <v>247</v>
      </c>
      <c r="H19" s="180" t="s">
        <v>333</v>
      </c>
      <c r="I19" s="144" t="s">
        <v>245</v>
      </c>
      <c r="J19" s="182" t="s">
        <v>338</v>
      </c>
      <c r="K19" s="8"/>
      <c r="L19" s="8"/>
      <c r="M19" s="8"/>
    </row>
    <row r="20" spans="1:13" ht="21" customHeight="1" x14ac:dyDescent="0.35">
      <c r="A20" s="142" t="s">
        <v>339</v>
      </c>
      <c r="B20" s="178" t="s">
        <v>340</v>
      </c>
      <c r="C20" s="142" t="s">
        <v>246</v>
      </c>
      <c r="D20" s="179" t="s">
        <v>341</v>
      </c>
      <c r="E20" s="61"/>
      <c r="F20" s="180" t="s">
        <v>247</v>
      </c>
      <c r="G20" s="144" t="s">
        <v>247</v>
      </c>
      <c r="H20" s="180" t="s">
        <v>342</v>
      </c>
      <c r="I20" s="144" t="s">
        <v>245</v>
      </c>
      <c r="J20" s="181"/>
    </row>
    <row r="21" spans="1:13" ht="21" customHeight="1" x14ac:dyDescent="0.35">
      <c r="A21" s="61"/>
      <c r="B21" s="178" t="s">
        <v>343</v>
      </c>
      <c r="C21" s="142" t="s">
        <v>246</v>
      </c>
      <c r="D21" s="179" t="s">
        <v>344</v>
      </c>
      <c r="E21" s="61"/>
      <c r="F21" s="180" t="s">
        <v>247</v>
      </c>
      <c r="G21" s="144" t="s">
        <v>247</v>
      </c>
      <c r="H21" s="180" t="s">
        <v>251</v>
      </c>
      <c r="I21" s="144" t="s">
        <v>245</v>
      </c>
      <c r="J21" s="182" t="s">
        <v>345</v>
      </c>
      <c r="K21" s="8"/>
      <c r="L21" s="8"/>
      <c r="M21" s="8"/>
    </row>
    <row r="22" spans="1:13" ht="21" customHeight="1" x14ac:dyDescent="0.35">
      <c r="A22" s="142" t="s">
        <v>346</v>
      </c>
      <c r="B22" s="178" t="s">
        <v>347</v>
      </c>
      <c r="C22" s="142" t="s">
        <v>249</v>
      </c>
      <c r="D22" s="179" t="s">
        <v>348</v>
      </c>
      <c r="E22" s="61"/>
      <c r="F22" s="180" t="s">
        <v>247</v>
      </c>
      <c r="G22" s="144" t="s">
        <v>247</v>
      </c>
      <c r="H22" s="180" t="s">
        <v>245</v>
      </c>
      <c r="I22" s="144" t="s">
        <v>349</v>
      </c>
      <c r="J22" s="182" t="s">
        <v>350</v>
      </c>
      <c r="K22" s="8"/>
      <c r="L22" s="8"/>
      <c r="M22" s="8"/>
    </row>
    <row r="23" spans="1:13" ht="21" customHeight="1" x14ac:dyDescent="0.35">
      <c r="A23" s="142" t="s">
        <v>351</v>
      </c>
      <c r="B23" s="178" t="s">
        <v>352</v>
      </c>
      <c r="C23" s="142" t="s">
        <v>246</v>
      </c>
      <c r="D23" s="179" t="s">
        <v>353</v>
      </c>
      <c r="E23" s="61"/>
      <c r="F23" s="180" t="s">
        <v>247</v>
      </c>
      <c r="G23" s="144" t="s">
        <v>247</v>
      </c>
      <c r="H23" s="180" t="s">
        <v>354</v>
      </c>
      <c r="I23" s="144" t="s">
        <v>245</v>
      </c>
      <c r="J23" s="181"/>
    </row>
    <row r="24" spans="1:13" ht="21" customHeight="1" x14ac:dyDescent="0.35">
      <c r="A24" s="61"/>
      <c r="B24" s="178" t="s">
        <v>355</v>
      </c>
      <c r="C24" s="142" t="s">
        <v>246</v>
      </c>
      <c r="D24" s="179" t="s">
        <v>356</v>
      </c>
      <c r="E24" s="61"/>
      <c r="F24" s="180" t="s">
        <v>247</v>
      </c>
      <c r="G24" s="144" t="s">
        <v>247</v>
      </c>
      <c r="H24" s="180" t="s">
        <v>357</v>
      </c>
      <c r="I24" s="144" t="s">
        <v>245</v>
      </c>
      <c r="J24" s="182" t="s">
        <v>358</v>
      </c>
      <c r="K24" s="8"/>
      <c r="L24" s="8"/>
      <c r="M24" s="8"/>
    </row>
    <row r="25" spans="1:13" ht="21" customHeight="1" x14ac:dyDescent="0.35">
      <c r="A25" s="142" t="s">
        <v>359</v>
      </c>
      <c r="B25" s="178" t="s">
        <v>360</v>
      </c>
      <c r="C25" s="142" t="s">
        <v>246</v>
      </c>
      <c r="D25" s="179" t="s">
        <v>361</v>
      </c>
      <c r="E25" s="61"/>
      <c r="F25" s="180" t="s">
        <v>247</v>
      </c>
      <c r="G25" s="144" t="s">
        <v>247</v>
      </c>
      <c r="H25" s="180" t="s">
        <v>362</v>
      </c>
      <c r="I25" s="144" t="s">
        <v>245</v>
      </c>
      <c r="J25" s="182" t="s">
        <v>363</v>
      </c>
      <c r="K25" s="8"/>
      <c r="L25" s="8"/>
      <c r="M25" s="8"/>
    </row>
    <row r="26" spans="1:13" ht="21" customHeight="1" x14ac:dyDescent="0.35">
      <c r="A26" s="142" t="s">
        <v>364</v>
      </c>
      <c r="B26" s="178" t="s">
        <v>365</v>
      </c>
      <c r="C26" s="142" t="s">
        <v>246</v>
      </c>
      <c r="D26" s="179" t="s">
        <v>366</v>
      </c>
      <c r="E26" s="61"/>
      <c r="F26" s="180" t="s">
        <v>247</v>
      </c>
      <c r="G26" s="144" t="s">
        <v>247</v>
      </c>
      <c r="H26" s="180" t="s">
        <v>367</v>
      </c>
      <c r="I26" s="144" t="s">
        <v>245</v>
      </c>
      <c r="J26" s="181"/>
    </row>
    <row r="27" spans="1:13" ht="21" customHeight="1" x14ac:dyDescent="0.35">
      <c r="A27" s="61"/>
      <c r="B27" s="178" t="s">
        <v>368</v>
      </c>
      <c r="C27" s="142" t="s">
        <v>246</v>
      </c>
      <c r="D27" s="179" t="s">
        <v>369</v>
      </c>
      <c r="E27" s="61"/>
      <c r="F27" s="180" t="s">
        <v>247</v>
      </c>
      <c r="G27" s="144" t="s">
        <v>247</v>
      </c>
      <c r="H27" s="180" t="s">
        <v>248</v>
      </c>
      <c r="I27" s="144" t="s">
        <v>245</v>
      </c>
      <c r="J27" s="182" t="s">
        <v>370</v>
      </c>
      <c r="K27" s="8"/>
      <c r="L27" s="8"/>
      <c r="M27" s="8"/>
    </row>
    <row r="28" spans="1:13" ht="21" customHeight="1" x14ac:dyDescent="0.35">
      <c r="A28" s="142" t="s">
        <v>371</v>
      </c>
      <c r="B28" s="178" t="s">
        <v>372</v>
      </c>
      <c r="C28" s="142" t="s">
        <v>246</v>
      </c>
      <c r="D28" s="179" t="s">
        <v>373</v>
      </c>
      <c r="E28" s="61"/>
      <c r="F28" s="180" t="s">
        <v>247</v>
      </c>
      <c r="G28" s="144" t="s">
        <v>247</v>
      </c>
      <c r="H28" s="180" t="s">
        <v>374</v>
      </c>
      <c r="I28" s="144" t="s">
        <v>245</v>
      </c>
      <c r="J28" s="181"/>
    </row>
    <row r="29" spans="1:13" ht="21" customHeight="1" x14ac:dyDescent="0.35">
      <c r="A29" s="61"/>
      <c r="B29" s="178" t="s">
        <v>375</v>
      </c>
      <c r="C29" s="142" t="s">
        <v>246</v>
      </c>
      <c r="D29" s="179" t="s">
        <v>376</v>
      </c>
      <c r="E29" s="61"/>
      <c r="F29" s="180" t="s">
        <v>247</v>
      </c>
      <c r="G29" s="144" t="s">
        <v>247</v>
      </c>
      <c r="H29" s="180" t="s">
        <v>377</v>
      </c>
      <c r="I29" s="144" t="s">
        <v>245</v>
      </c>
      <c r="J29" s="182" t="s">
        <v>378</v>
      </c>
      <c r="K29" s="8"/>
      <c r="L29" s="8"/>
      <c r="M29" s="8"/>
    </row>
    <row r="30" spans="1:13" ht="21" customHeight="1" x14ac:dyDescent="0.35">
      <c r="A30" s="142" t="s">
        <v>379</v>
      </c>
      <c r="B30" s="178" t="s">
        <v>380</v>
      </c>
      <c r="C30" s="142" t="s">
        <v>246</v>
      </c>
      <c r="D30" s="179" t="s">
        <v>381</v>
      </c>
      <c r="E30" s="61"/>
      <c r="F30" s="180" t="s">
        <v>247</v>
      </c>
      <c r="G30" s="144" t="s">
        <v>247</v>
      </c>
      <c r="H30" s="180" t="s">
        <v>382</v>
      </c>
      <c r="I30" s="144" t="s">
        <v>245</v>
      </c>
      <c r="J30" s="182" t="s">
        <v>383</v>
      </c>
      <c r="K30" s="8"/>
      <c r="L30" s="8"/>
      <c r="M30" s="8"/>
    </row>
    <row r="31" spans="1:13" ht="21" customHeight="1" x14ac:dyDescent="0.35">
      <c r="A31" s="142" t="s">
        <v>384</v>
      </c>
      <c r="B31" s="178" t="s">
        <v>385</v>
      </c>
      <c r="C31" s="142" t="s">
        <v>249</v>
      </c>
      <c r="D31" s="179" t="s">
        <v>386</v>
      </c>
      <c r="E31" s="61"/>
      <c r="F31" s="180" t="s">
        <v>247</v>
      </c>
      <c r="G31" s="144" t="s">
        <v>247</v>
      </c>
      <c r="H31" s="180" t="s">
        <v>245</v>
      </c>
      <c r="I31" s="144" t="s">
        <v>251</v>
      </c>
      <c r="J31" s="181"/>
    </row>
    <row r="32" spans="1:13" x14ac:dyDescent="0.35">
      <c r="A32" s="61"/>
      <c r="B32" s="178" t="s">
        <v>387</v>
      </c>
      <c r="C32" s="142" t="s">
        <v>246</v>
      </c>
      <c r="D32" s="179" t="s">
        <v>388</v>
      </c>
      <c r="E32" s="61"/>
      <c r="F32" s="180" t="s">
        <v>247</v>
      </c>
      <c r="G32" s="144" t="s">
        <v>247</v>
      </c>
      <c r="H32" s="180" t="s">
        <v>389</v>
      </c>
      <c r="I32" s="144" t="s">
        <v>245</v>
      </c>
      <c r="J32" s="181"/>
    </row>
    <row r="33" spans="1:13" x14ac:dyDescent="0.35">
      <c r="A33" s="61"/>
      <c r="B33" s="178" t="s">
        <v>390</v>
      </c>
      <c r="C33" s="142" t="s">
        <v>246</v>
      </c>
      <c r="D33" s="179" t="s">
        <v>391</v>
      </c>
      <c r="E33" s="61"/>
      <c r="F33" s="180" t="s">
        <v>247</v>
      </c>
      <c r="G33" s="144" t="s">
        <v>247</v>
      </c>
      <c r="H33" s="180" t="s">
        <v>392</v>
      </c>
      <c r="I33" s="144" t="s">
        <v>245</v>
      </c>
      <c r="J33" s="181"/>
    </row>
    <row r="34" spans="1:13" x14ac:dyDescent="0.35">
      <c r="A34" s="61"/>
      <c r="B34" s="178" t="s">
        <v>393</v>
      </c>
      <c r="C34" s="142" t="s">
        <v>246</v>
      </c>
      <c r="D34" s="179" t="s">
        <v>394</v>
      </c>
      <c r="E34" s="61"/>
      <c r="F34" s="180" t="s">
        <v>247</v>
      </c>
      <c r="G34" s="144" t="s">
        <v>247</v>
      </c>
      <c r="H34" s="180" t="s">
        <v>251</v>
      </c>
      <c r="I34" s="144" t="s">
        <v>245</v>
      </c>
      <c r="J34" s="182" t="s">
        <v>395</v>
      </c>
      <c r="K34" s="8"/>
      <c r="L34" s="8"/>
      <c r="M34" s="8"/>
    </row>
    <row r="35" spans="1:13" x14ac:dyDescent="0.35">
      <c r="A35" s="142" t="s">
        <v>396</v>
      </c>
      <c r="B35" s="178" t="s">
        <v>397</v>
      </c>
      <c r="C35" s="142" t="s">
        <v>246</v>
      </c>
      <c r="D35" s="179" t="s">
        <v>398</v>
      </c>
      <c r="E35" s="61"/>
      <c r="F35" s="180" t="s">
        <v>247</v>
      </c>
      <c r="G35" s="144" t="s">
        <v>247</v>
      </c>
      <c r="H35" s="180" t="s">
        <v>399</v>
      </c>
      <c r="I35" s="144" t="s">
        <v>245</v>
      </c>
      <c r="J35" s="181"/>
    </row>
    <row r="36" spans="1:13" x14ac:dyDescent="0.35">
      <c r="A36" s="61"/>
      <c r="B36" s="178" t="s">
        <v>400</v>
      </c>
      <c r="C36" s="142" t="s">
        <v>246</v>
      </c>
      <c r="D36" s="179" t="s">
        <v>401</v>
      </c>
      <c r="E36" s="61"/>
      <c r="F36" s="180" t="s">
        <v>247</v>
      </c>
      <c r="G36" s="144" t="s">
        <v>247</v>
      </c>
      <c r="H36" s="180" t="s">
        <v>402</v>
      </c>
      <c r="I36" s="144" t="s">
        <v>245</v>
      </c>
      <c r="J36" s="182" t="s">
        <v>403</v>
      </c>
      <c r="K36" s="8"/>
      <c r="L36" s="8"/>
      <c r="M36" s="8"/>
    </row>
    <row r="37" spans="1:13" x14ac:dyDescent="0.35">
      <c r="A37" s="142" t="s">
        <v>404</v>
      </c>
      <c r="B37" s="178" t="s">
        <v>405</v>
      </c>
      <c r="C37" s="142" t="s">
        <v>246</v>
      </c>
      <c r="D37" s="179" t="s">
        <v>406</v>
      </c>
      <c r="E37" s="61"/>
      <c r="F37" s="180" t="s">
        <v>247</v>
      </c>
      <c r="G37" s="144" t="s">
        <v>247</v>
      </c>
      <c r="H37" s="180" t="s">
        <v>407</v>
      </c>
      <c r="I37" s="144" t="s">
        <v>245</v>
      </c>
      <c r="J37" s="182" t="s">
        <v>408</v>
      </c>
      <c r="K37" s="8"/>
      <c r="L37" s="8"/>
      <c r="M37" s="8"/>
    </row>
    <row r="38" spans="1:13" x14ac:dyDescent="0.35">
      <c r="A38" s="142" t="s">
        <v>409</v>
      </c>
      <c r="B38" s="178" t="s">
        <v>410</v>
      </c>
      <c r="C38" s="142" t="s">
        <v>246</v>
      </c>
      <c r="D38" s="179" t="s">
        <v>411</v>
      </c>
      <c r="E38" s="61"/>
      <c r="F38" s="180" t="s">
        <v>247</v>
      </c>
      <c r="G38" s="144" t="s">
        <v>247</v>
      </c>
      <c r="H38" s="180" t="s">
        <v>250</v>
      </c>
      <c r="I38" s="144" t="s">
        <v>245</v>
      </c>
      <c r="J38" s="182" t="s">
        <v>412</v>
      </c>
      <c r="K38" s="8"/>
      <c r="L38" s="8"/>
      <c r="M38" s="8"/>
    </row>
    <row r="39" spans="1:13" x14ac:dyDescent="0.35">
      <c r="A39" s="142" t="s">
        <v>413</v>
      </c>
      <c r="B39" s="178" t="s">
        <v>414</v>
      </c>
      <c r="C39" s="142" t="s">
        <v>252</v>
      </c>
      <c r="D39" s="179" t="s">
        <v>247</v>
      </c>
      <c r="E39" s="61"/>
      <c r="F39" s="183"/>
      <c r="G39" s="144" t="s">
        <v>247</v>
      </c>
      <c r="H39" s="180" t="s">
        <v>245</v>
      </c>
      <c r="I39" s="144" t="s">
        <v>250</v>
      </c>
      <c r="J39" s="181"/>
    </row>
    <row r="40" spans="1:13" x14ac:dyDescent="0.35">
      <c r="A40" s="145"/>
      <c r="B40" s="184" t="s">
        <v>415</v>
      </c>
      <c r="C40" s="185" t="s">
        <v>252</v>
      </c>
      <c r="D40" s="186" t="s">
        <v>247</v>
      </c>
      <c r="E40" s="68"/>
      <c r="F40" s="187"/>
      <c r="G40" s="188" t="s">
        <v>247</v>
      </c>
      <c r="H40" s="189" t="s">
        <v>245</v>
      </c>
      <c r="I40" s="188" t="s">
        <v>416</v>
      </c>
      <c r="J40" s="190" t="s">
        <v>417</v>
      </c>
      <c r="K40" s="8"/>
      <c r="L40" s="8"/>
      <c r="M40" s="8"/>
    </row>
    <row r="41" spans="1:13" x14ac:dyDescent="0.35">
      <c r="A41" s="265" t="s">
        <v>253</v>
      </c>
      <c r="B41" s="266"/>
      <c r="C41" s="266"/>
      <c r="D41" s="266"/>
      <c r="E41" s="266"/>
      <c r="F41" s="266"/>
      <c r="G41" s="267"/>
      <c r="H41" s="191" t="s">
        <v>418</v>
      </c>
      <c r="I41" s="191" t="s">
        <v>419</v>
      </c>
      <c r="J41" s="191" t="s">
        <v>417</v>
      </c>
      <c r="K41" s="8"/>
      <c r="L41" s="8"/>
      <c r="M41" s="8"/>
    </row>
    <row r="42" spans="1:13" x14ac:dyDescent="0.35">
      <c r="A42" s="268" t="s">
        <v>254</v>
      </c>
      <c r="B42" s="269"/>
      <c r="C42" s="269"/>
      <c r="D42" s="269"/>
      <c r="E42" s="269"/>
      <c r="F42" s="269"/>
      <c r="G42" s="270"/>
      <c r="H42" s="171" t="s">
        <v>418</v>
      </c>
      <c r="I42" s="171" t="s">
        <v>419</v>
      </c>
      <c r="J42" s="171" t="s">
        <v>420</v>
      </c>
      <c r="K42" s="8"/>
      <c r="L42" s="8"/>
      <c r="M42" s="8"/>
    </row>
    <row r="43" spans="1:13" x14ac:dyDescent="0.35">
      <c r="A43" s="271" t="s">
        <v>255</v>
      </c>
      <c r="B43" s="272"/>
      <c r="C43" s="272"/>
      <c r="D43" s="272"/>
      <c r="E43" s="272"/>
      <c r="F43" s="272"/>
      <c r="G43" s="273"/>
      <c r="H43" s="192" t="s">
        <v>418</v>
      </c>
      <c r="I43" s="192" t="s">
        <v>419</v>
      </c>
      <c r="J43" s="192" t="s">
        <v>420</v>
      </c>
      <c r="K43" s="8"/>
      <c r="L43" s="8"/>
      <c r="M43" s="8"/>
    </row>
    <row r="45" spans="1:13" x14ac:dyDescent="0.35">
      <c r="C45" s="1"/>
      <c r="E45" s="137"/>
      <c r="F45" s="137"/>
      <c r="G45" s="3" t="s">
        <v>95</v>
      </c>
      <c r="H45" s="137"/>
      <c r="I45" s="137"/>
    </row>
    <row r="46" spans="1:13" x14ac:dyDescent="0.35">
      <c r="C46" s="1"/>
      <c r="E46" s="137"/>
      <c r="F46" s="137"/>
      <c r="G46" s="3"/>
      <c r="H46" s="137"/>
      <c r="I46" s="137"/>
    </row>
    <row r="47" spans="1:13" x14ac:dyDescent="0.35">
      <c r="C47" s="1"/>
      <c r="E47" s="137"/>
      <c r="F47" s="137"/>
      <c r="G47" s="3"/>
      <c r="H47" s="137"/>
      <c r="I47" s="137"/>
    </row>
    <row r="48" spans="1:13" x14ac:dyDescent="0.35">
      <c r="C48" s="1"/>
      <c r="E48" s="137"/>
      <c r="F48" s="137"/>
      <c r="G48" s="3" t="s">
        <v>96</v>
      </c>
      <c r="H48" s="137"/>
      <c r="I48" s="137"/>
    </row>
    <row r="49" spans="3:9" x14ac:dyDescent="0.35">
      <c r="C49" s="1"/>
      <c r="E49" s="137"/>
      <c r="F49" s="137"/>
      <c r="G49" s="3" t="s">
        <v>133</v>
      </c>
      <c r="H49" s="137"/>
      <c r="I49" s="137"/>
    </row>
    <row r="50" spans="3:9" x14ac:dyDescent="0.35">
      <c r="C50" s="1"/>
      <c r="E50" s="137"/>
      <c r="F50" s="137"/>
      <c r="G50" s="3" t="s">
        <v>98</v>
      </c>
      <c r="H50" s="137"/>
      <c r="I50" s="137"/>
    </row>
  </sheetData>
  <mergeCells count="19">
    <mergeCell ref="A41:G41"/>
    <mergeCell ref="A42:G42"/>
    <mergeCell ref="A43:G43"/>
    <mergeCell ref="G5:G6"/>
    <mergeCell ref="H5:J5"/>
    <mergeCell ref="A7:I7"/>
    <mergeCell ref="A8:I8"/>
    <mergeCell ref="A9:G9"/>
    <mergeCell ref="A10:I10"/>
    <mergeCell ref="A1:J1"/>
    <mergeCell ref="A2:J2"/>
    <mergeCell ref="A3:J3"/>
    <mergeCell ref="A4:J4"/>
    <mergeCell ref="A5:A6"/>
    <mergeCell ref="B5:B6"/>
    <mergeCell ref="C5:C6"/>
    <mergeCell ref="D5:D6"/>
    <mergeCell ref="E5:E6"/>
    <mergeCell ref="F5:F6"/>
  </mergeCells>
  <pageMargins left="0.51181102362204722" right="0.51181102362204722" top="0.55118110236220474" bottom="0.35433070866141736" header="0.31496062992125984" footer="0.31496062992125984"/>
  <pageSetup paperSize="9" scale="95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64"/>
  <sheetViews>
    <sheetView zoomScale="90" zoomScaleNormal="90" workbookViewId="0">
      <selection activeCell="P58" sqref="P58"/>
    </sheetView>
  </sheetViews>
  <sheetFormatPr defaultRowHeight="21" x14ac:dyDescent="0.35"/>
  <cols>
    <col min="1" max="1" width="11.375" style="1" customWidth="1"/>
    <col min="2" max="2" width="10" style="1" customWidth="1"/>
    <col min="3" max="3" width="6.75" style="1" customWidth="1"/>
    <col min="4" max="4" width="11.625" style="1" customWidth="1"/>
    <col min="5" max="7" width="10" style="1" customWidth="1"/>
    <col min="8" max="8" width="7.25" style="1" customWidth="1"/>
    <col min="9" max="9" width="11.5" style="1" customWidth="1"/>
    <col min="10" max="10" width="10.875" style="1" customWidth="1"/>
    <col min="11" max="11" width="9.75" style="1" customWidth="1"/>
    <col min="12" max="12" width="10.625" style="1" customWidth="1"/>
    <col min="13" max="13" width="10.125" style="1" customWidth="1"/>
    <col min="14" max="14" width="6.25" style="1" customWidth="1"/>
    <col min="15" max="15" width="12.375" style="1" customWidth="1"/>
    <col min="16" max="16" width="10.375" style="1" customWidth="1"/>
    <col min="17" max="17" width="9.875" style="1" customWidth="1"/>
    <col min="18" max="16384" width="9" style="1"/>
  </cols>
  <sheetData>
    <row r="1" spans="1:18" s="137" customFormat="1" x14ac:dyDescent="0.35">
      <c r="A1" s="279" t="s">
        <v>256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8" s="137" customFormat="1" x14ac:dyDescent="0.35">
      <c r="A2" s="280" t="s">
        <v>257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</row>
    <row r="3" spans="1:18" s="137" customFormat="1" x14ac:dyDescent="0.35">
      <c r="A3" s="280" t="s">
        <v>258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</row>
    <row r="4" spans="1:18" s="137" customFormat="1" x14ac:dyDescent="0.35">
      <c r="A4" s="280" t="s">
        <v>421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</row>
    <row r="5" spans="1:18" x14ac:dyDescent="0.35">
      <c r="C5" s="136"/>
      <c r="H5" s="281"/>
      <c r="I5" s="281"/>
      <c r="J5" s="281"/>
      <c r="K5" s="281"/>
      <c r="L5" s="281"/>
      <c r="N5" s="136"/>
      <c r="P5" s="24"/>
      <c r="Q5" s="148"/>
      <c r="R5" s="7"/>
    </row>
    <row r="6" spans="1:18" s="197" customFormat="1" ht="63" x14ac:dyDescent="0.2">
      <c r="A6" s="194" t="s">
        <v>259</v>
      </c>
      <c r="B6" s="194" t="s">
        <v>236</v>
      </c>
      <c r="C6" s="194" t="s">
        <v>260</v>
      </c>
      <c r="D6" s="194" t="s">
        <v>261</v>
      </c>
      <c r="E6" s="194" t="s">
        <v>171</v>
      </c>
      <c r="F6" s="194" t="s">
        <v>262</v>
      </c>
      <c r="G6" s="194" t="s">
        <v>236</v>
      </c>
      <c r="H6" s="194" t="s">
        <v>260</v>
      </c>
      <c r="I6" s="194" t="s">
        <v>263</v>
      </c>
      <c r="J6" s="194" t="s">
        <v>171</v>
      </c>
      <c r="K6" s="194" t="s">
        <v>262</v>
      </c>
      <c r="L6" s="194" t="s">
        <v>264</v>
      </c>
      <c r="M6" s="194" t="s">
        <v>236</v>
      </c>
      <c r="N6" s="194" t="s">
        <v>260</v>
      </c>
      <c r="O6" s="194" t="s">
        <v>265</v>
      </c>
      <c r="P6" s="195" t="s">
        <v>171</v>
      </c>
      <c r="Q6" s="194" t="s">
        <v>262</v>
      </c>
      <c r="R6" s="196"/>
    </row>
    <row r="7" spans="1:18" ht="19.5" customHeight="1" x14ac:dyDescent="0.35">
      <c r="A7" s="140" t="s">
        <v>422</v>
      </c>
      <c r="B7" s="140" t="s">
        <v>320</v>
      </c>
      <c r="C7" s="198" t="s">
        <v>266</v>
      </c>
      <c r="D7" s="140" t="s">
        <v>423</v>
      </c>
      <c r="E7" s="199">
        <v>0</v>
      </c>
      <c r="F7" s="140" t="s">
        <v>424</v>
      </c>
      <c r="G7" s="150"/>
      <c r="H7" s="150"/>
      <c r="I7" s="150"/>
      <c r="J7" s="149">
        <v>0</v>
      </c>
      <c r="K7" s="150"/>
      <c r="L7" s="150"/>
      <c r="M7" s="150"/>
      <c r="N7" s="150"/>
      <c r="O7" s="150"/>
      <c r="P7" s="149">
        <v>0</v>
      </c>
      <c r="Q7" s="150"/>
    </row>
    <row r="8" spans="1:18" ht="19.5" customHeight="1" x14ac:dyDescent="0.35">
      <c r="A8" s="151" t="s">
        <v>422</v>
      </c>
      <c r="B8" s="61"/>
      <c r="C8" s="200" t="s">
        <v>266</v>
      </c>
      <c r="D8" s="61"/>
      <c r="E8" s="201">
        <v>0</v>
      </c>
      <c r="F8" s="61"/>
      <c r="G8" s="61"/>
      <c r="H8" s="61"/>
      <c r="I8" s="61"/>
      <c r="J8" s="152">
        <v>0</v>
      </c>
      <c r="K8" s="61"/>
      <c r="L8" s="153">
        <v>0</v>
      </c>
      <c r="M8" s="61"/>
      <c r="N8" s="61"/>
      <c r="O8" s="61"/>
      <c r="P8" s="61"/>
      <c r="Q8" s="61"/>
    </row>
    <row r="9" spans="1:18" ht="19.5" customHeight="1" x14ac:dyDescent="0.35">
      <c r="A9" s="142" t="s">
        <v>425</v>
      </c>
      <c r="B9" s="142" t="s">
        <v>320</v>
      </c>
      <c r="C9" s="202" t="s">
        <v>266</v>
      </c>
      <c r="D9" s="142" t="s">
        <v>426</v>
      </c>
      <c r="E9" s="203">
        <v>55920</v>
      </c>
      <c r="F9" s="142" t="s">
        <v>243</v>
      </c>
      <c r="G9" s="142" t="s">
        <v>320</v>
      </c>
      <c r="H9" s="142" t="s">
        <v>267</v>
      </c>
      <c r="I9" s="142" t="s">
        <v>427</v>
      </c>
      <c r="J9" s="154">
        <v>55920</v>
      </c>
      <c r="K9" s="142" t="s">
        <v>243</v>
      </c>
      <c r="L9" s="61"/>
      <c r="M9" s="61"/>
      <c r="N9" s="61"/>
      <c r="O9" s="61"/>
      <c r="P9" s="154">
        <v>0</v>
      </c>
      <c r="Q9" s="61"/>
    </row>
    <row r="10" spans="1:18" ht="19.5" customHeight="1" x14ac:dyDescent="0.35">
      <c r="A10" s="151" t="s">
        <v>425</v>
      </c>
      <c r="B10" s="61"/>
      <c r="C10" s="200" t="s">
        <v>266</v>
      </c>
      <c r="D10" s="61"/>
      <c r="E10" s="201">
        <v>55920</v>
      </c>
      <c r="F10" s="61"/>
      <c r="G10" s="61"/>
      <c r="H10" s="61"/>
      <c r="I10" s="61"/>
      <c r="J10" s="152">
        <v>55920</v>
      </c>
      <c r="K10" s="61"/>
      <c r="L10" s="153">
        <v>0</v>
      </c>
      <c r="M10" s="61"/>
      <c r="N10" s="61"/>
      <c r="O10" s="61"/>
      <c r="P10" s="61"/>
      <c r="Q10" s="61"/>
    </row>
    <row r="11" spans="1:18" ht="19.5" customHeight="1" x14ac:dyDescent="0.35">
      <c r="A11" s="142" t="s">
        <v>428</v>
      </c>
      <c r="B11" s="142" t="s">
        <v>307</v>
      </c>
      <c r="C11" s="202" t="s">
        <v>268</v>
      </c>
      <c r="D11" s="142" t="s">
        <v>429</v>
      </c>
      <c r="E11" s="203">
        <v>2000</v>
      </c>
      <c r="F11" s="142" t="s">
        <v>243</v>
      </c>
      <c r="G11" s="142" t="s">
        <v>307</v>
      </c>
      <c r="H11" s="142" t="s">
        <v>269</v>
      </c>
      <c r="I11" s="142" t="s">
        <v>430</v>
      </c>
      <c r="J11" s="154">
        <v>2000</v>
      </c>
      <c r="K11" s="142" t="s">
        <v>243</v>
      </c>
      <c r="L11" s="61"/>
      <c r="M11" s="142" t="s">
        <v>307</v>
      </c>
      <c r="N11" s="142" t="s">
        <v>246</v>
      </c>
      <c r="O11" s="143" t="s">
        <v>312</v>
      </c>
      <c r="P11" s="154">
        <v>2000</v>
      </c>
      <c r="Q11" s="142" t="s">
        <v>243</v>
      </c>
      <c r="R11" s="139"/>
    </row>
    <row r="12" spans="1:18" ht="19.5" customHeight="1" x14ac:dyDescent="0.35">
      <c r="A12" s="151" t="s">
        <v>428</v>
      </c>
      <c r="B12" s="61"/>
      <c r="C12" s="200" t="s">
        <v>268</v>
      </c>
      <c r="D12" s="61"/>
      <c r="E12" s="201">
        <v>2000</v>
      </c>
      <c r="F12" s="61"/>
      <c r="G12" s="61"/>
      <c r="H12" s="61"/>
      <c r="I12" s="61"/>
      <c r="J12" s="152">
        <v>2000</v>
      </c>
      <c r="K12" s="61"/>
      <c r="L12" s="153">
        <v>0</v>
      </c>
      <c r="M12" s="61"/>
      <c r="N12" s="61"/>
      <c r="O12" s="61"/>
      <c r="P12" s="61"/>
      <c r="Q12" s="61"/>
    </row>
    <row r="13" spans="1:18" ht="19.5" customHeight="1" x14ac:dyDescent="0.35">
      <c r="A13" s="142" t="s">
        <v>431</v>
      </c>
      <c r="B13" s="142" t="s">
        <v>315</v>
      </c>
      <c r="C13" s="202" t="s">
        <v>268</v>
      </c>
      <c r="D13" s="142" t="s">
        <v>432</v>
      </c>
      <c r="E13" s="203">
        <v>79020.899999999994</v>
      </c>
      <c r="F13" s="142" t="s">
        <v>243</v>
      </c>
      <c r="G13" s="142" t="s">
        <v>315</v>
      </c>
      <c r="H13" s="142" t="s">
        <v>269</v>
      </c>
      <c r="I13" s="142" t="s">
        <v>433</v>
      </c>
      <c r="J13" s="154">
        <v>79020.899999999994</v>
      </c>
      <c r="K13" s="142" t="s">
        <v>243</v>
      </c>
      <c r="L13" s="61"/>
      <c r="M13" s="142" t="s">
        <v>315</v>
      </c>
      <c r="N13" s="142" t="s">
        <v>246</v>
      </c>
      <c r="O13" s="143" t="s">
        <v>316</v>
      </c>
      <c r="P13" s="154">
        <v>79020.899999999994</v>
      </c>
      <c r="Q13" s="142" t="s">
        <v>243</v>
      </c>
      <c r="R13" s="139"/>
    </row>
    <row r="14" spans="1:18" ht="19.5" customHeight="1" x14ac:dyDescent="0.35">
      <c r="A14" s="151" t="s">
        <v>431</v>
      </c>
      <c r="B14" s="61"/>
      <c r="C14" s="200" t="s">
        <v>268</v>
      </c>
      <c r="D14" s="61"/>
      <c r="E14" s="201">
        <v>79020.899999999994</v>
      </c>
      <c r="F14" s="61"/>
      <c r="G14" s="61"/>
      <c r="H14" s="61"/>
      <c r="I14" s="61"/>
      <c r="J14" s="152">
        <v>79020.899999999994</v>
      </c>
      <c r="K14" s="61"/>
      <c r="L14" s="153">
        <v>0</v>
      </c>
      <c r="M14" s="61"/>
      <c r="N14" s="61"/>
      <c r="O14" s="61"/>
      <c r="P14" s="61"/>
      <c r="Q14" s="61"/>
    </row>
    <row r="15" spans="1:18" ht="19.5" customHeight="1" x14ac:dyDescent="0.35">
      <c r="A15" s="142" t="s">
        <v>434</v>
      </c>
      <c r="B15" s="142" t="s">
        <v>320</v>
      </c>
      <c r="C15" s="202" t="s">
        <v>268</v>
      </c>
      <c r="D15" s="142" t="s">
        <v>435</v>
      </c>
      <c r="E15" s="203">
        <v>11203.29</v>
      </c>
      <c r="F15" s="142" t="s">
        <v>243</v>
      </c>
      <c r="G15" s="142" t="s">
        <v>320</v>
      </c>
      <c r="H15" s="142" t="s">
        <v>269</v>
      </c>
      <c r="I15" s="142" t="s">
        <v>436</v>
      </c>
      <c r="J15" s="154">
        <v>11203.29</v>
      </c>
      <c r="K15" s="142" t="s">
        <v>243</v>
      </c>
      <c r="L15" s="61"/>
      <c r="M15" s="142" t="s">
        <v>320</v>
      </c>
      <c r="N15" s="142" t="s">
        <v>246</v>
      </c>
      <c r="O15" s="143" t="s">
        <v>321</v>
      </c>
      <c r="P15" s="154">
        <v>11203.29</v>
      </c>
      <c r="Q15" s="142" t="s">
        <v>243</v>
      </c>
      <c r="R15" s="139"/>
    </row>
    <row r="16" spans="1:18" ht="19.5" customHeight="1" x14ac:dyDescent="0.35">
      <c r="A16" s="151" t="s">
        <v>434</v>
      </c>
      <c r="B16" s="61"/>
      <c r="C16" s="200" t="s">
        <v>268</v>
      </c>
      <c r="D16" s="61"/>
      <c r="E16" s="201">
        <v>11203.29</v>
      </c>
      <c r="F16" s="61"/>
      <c r="G16" s="61"/>
      <c r="H16" s="61"/>
      <c r="I16" s="61"/>
      <c r="J16" s="152">
        <v>11203.29</v>
      </c>
      <c r="K16" s="61"/>
      <c r="L16" s="153">
        <v>0</v>
      </c>
      <c r="M16" s="61"/>
      <c r="N16" s="61"/>
      <c r="O16" s="61"/>
      <c r="P16" s="61"/>
      <c r="Q16" s="61"/>
    </row>
    <row r="17" spans="1:18" ht="19.5" customHeight="1" x14ac:dyDescent="0.35">
      <c r="A17" s="142" t="s">
        <v>437</v>
      </c>
      <c r="B17" s="142" t="s">
        <v>325</v>
      </c>
      <c r="C17" s="202" t="s">
        <v>268</v>
      </c>
      <c r="D17" s="142" t="s">
        <v>438</v>
      </c>
      <c r="E17" s="203">
        <v>5000</v>
      </c>
      <c r="F17" s="142" t="s">
        <v>243</v>
      </c>
      <c r="G17" s="142" t="s">
        <v>325</v>
      </c>
      <c r="H17" s="142" t="s">
        <v>269</v>
      </c>
      <c r="I17" s="142" t="s">
        <v>439</v>
      </c>
      <c r="J17" s="154">
        <v>5000</v>
      </c>
      <c r="K17" s="142" t="s">
        <v>243</v>
      </c>
      <c r="L17" s="61"/>
      <c r="M17" s="142" t="s">
        <v>325</v>
      </c>
      <c r="N17" s="142" t="s">
        <v>246</v>
      </c>
      <c r="O17" s="143" t="s">
        <v>329</v>
      </c>
      <c r="P17" s="154">
        <v>5000</v>
      </c>
      <c r="Q17" s="142" t="s">
        <v>243</v>
      </c>
      <c r="R17" s="139"/>
    </row>
    <row r="18" spans="1:18" ht="19.5" customHeight="1" x14ac:dyDescent="0.35">
      <c r="A18" s="151" t="s">
        <v>437</v>
      </c>
      <c r="B18" s="61"/>
      <c r="C18" s="200" t="s">
        <v>268</v>
      </c>
      <c r="D18" s="61"/>
      <c r="E18" s="201">
        <v>5000</v>
      </c>
      <c r="F18" s="61"/>
      <c r="G18" s="61"/>
      <c r="H18" s="61"/>
      <c r="I18" s="61"/>
      <c r="J18" s="152">
        <v>5000</v>
      </c>
      <c r="K18" s="61"/>
      <c r="L18" s="153">
        <v>0</v>
      </c>
      <c r="M18" s="61"/>
      <c r="N18" s="61"/>
      <c r="O18" s="61"/>
      <c r="P18" s="61"/>
      <c r="Q18" s="61"/>
    </row>
    <row r="19" spans="1:18" ht="19.5" customHeight="1" x14ac:dyDescent="0.35">
      <c r="A19" s="142" t="s">
        <v>440</v>
      </c>
      <c r="B19" s="142" t="s">
        <v>325</v>
      </c>
      <c r="C19" s="202" t="s">
        <v>268</v>
      </c>
      <c r="D19" s="142" t="s">
        <v>441</v>
      </c>
      <c r="E19" s="203">
        <v>3040</v>
      </c>
      <c r="F19" s="142" t="s">
        <v>243</v>
      </c>
      <c r="G19" s="142" t="s">
        <v>325</v>
      </c>
      <c r="H19" s="142" t="s">
        <v>269</v>
      </c>
      <c r="I19" s="142" t="s">
        <v>442</v>
      </c>
      <c r="J19" s="154">
        <v>3040</v>
      </c>
      <c r="K19" s="142" t="s">
        <v>243</v>
      </c>
      <c r="L19" s="61"/>
      <c r="M19" s="142" t="s">
        <v>325</v>
      </c>
      <c r="N19" s="142" t="s">
        <v>246</v>
      </c>
      <c r="O19" s="143" t="s">
        <v>331</v>
      </c>
      <c r="P19" s="154">
        <v>3040</v>
      </c>
      <c r="Q19" s="142" t="s">
        <v>243</v>
      </c>
      <c r="R19" s="139"/>
    </row>
    <row r="20" spans="1:18" ht="19.5" customHeight="1" x14ac:dyDescent="0.35">
      <c r="A20" s="151" t="s">
        <v>440</v>
      </c>
      <c r="B20" s="61"/>
      <c r="C20" s="200" t="s">
        <v>268</v>
      </c>
      <c r="D20" s="61"/>
      <c r="E20" s="201">
        <v>3040</v>
      </c>
      <c r="F20" s="61"/>
      <c r="G20" s="61"/>
      <c r="H20" s="61"/>
      <c r="I20" s="61"/>
      <c r="J20" s="152">
        <v>3040</v>
      </c>
      <c r="K20" s="61"/>
      <c r="L20" s="153">
        <v>0</v>
      </c>
      <c r="M20" s="61"/>
      <c r="N20" s="61"/>
      <c r="O20" s="61"/>
      <c r="P20" s="61"/>
      <c r="Q20" s="61"/>
    </row>
    <row r="21" spans="1:18" ht="19.5" customHeight="1" x14ac:dyDescent="0.35">
      <c r="A21" s="142" t="s">
        <v>443</v>
      </c>
      <c r="B21" s="142" t="s">
        <v>335</v>
      </c>
      <c r="C21" s="202" t="s">
        <v>268</v>
      </c>
      <c r="D21" s="142" t="s">
        <v>444</v>
      </c>
      <c r="E21" s="203">
        <v>3040</v>
      </c>
      <c r="F21" s="142" t="s">
        <v>243</v>
      </c>
      <c r="G21" s="142" t="s">
        <v>335</v>
      </c>
      <c r="H21" s="142" t="s">
        <v>269</v>
      </c>
      <c r="I21" s="142" t="s">
        <v>445</v>
      </c>
      <c r="J21" s="154">
        <v>3040</v>
      </c>
      <c r="K21" s="142" t="s">
        <v>243</v>
      </c>
      <c r="L21" s="61"/>
      <c r="M21" s="142" t="s">
        <v>335</v>
      </c>
      <c r="N21" s="142" t="s">
        <v>246</v>
      </c>
      <c r="O21" s="143" t="s">
        <v>336</v>
      </c>
      <c r="P21" s="154">
        <v>3040</v>
      </c>
      <c r="Q21" s="142" t="s">
        <v>243</v>
      </c>
      <c r="R21" s="139"/>
    </row>
    <row r="22" spans="1:18" ht="19.5" customHeight="1" x14ac:dyDescent="0.35">
      <c r="A22" s="151" t="s">
        <v>443</v>
      </c>
      <c r="B22" s="61"/>
      <c r="C22" s="200" t="s">
        <v>268</v>
      </c>
      <c r="D22" s="61"/>
      <c r="E22" s="201">
        <v>3040</v>
      </c>
      <c r="F22" s="61"/>
      <c r="G22" s="61"/>
      <c r="H22" s="61"/>
      <c r="I22" s="61"/>
      <c r="J22" s="152">
        <v>3040</v>
      </c>
      <c r="K22" s="61"/>
      <c r="L22" s="153">
        <v>0</v>
      </c>
      <c r="M22" s="61"/>
      <c r="N22" s="61"/>
      <c r="O22" s="61"/>
      <c r="P22" s="61"/>
      <c r="Q22" s="61"/>
    </row>
    <row r="23" spans="1:18" ht="19.5" customHeight="1" x14ac:dyDescent="0.35">
      <c r="A23" s="142" t="s">
        <v>446</v>
      </c>
      <c r="B23" s="142" t="s">
        <v>339</v>
      </c>
      <c r="C23" s="202" t="s">
        <v>268</v>
      </c>
      <c r="D23" s="142" t="s">
        <v>447</v>
      </c>
      <c r="E23" s="203">
        <v>2000</v>
      </c>
      <c r="F23" s="142" t="s">
        <v>243</v>
      </c>
      <c r="G23" s="142" t="s">
        <v>339</v>
      </c>
      <c r="H23" s="142" t="s">
        <v>269</v>
      </c>
      <c r="I23" s="142" t="s">
        <v>448</v>
      </c>
      <c r="J23" s="154">
        <v>2000</v>
      </c>
      <c r="K23" s="142" t="s">
        <v>243</v>
      </c>
      <c r="L23" s="61"/>
      <c r="M23" s="142" t="s">
        <v>339</v>
      </c>
      <c r="N23" s="142" t="s">
        <v>246</v>
      </c>
      <c r="O23" s="143" t="s">
        <v>343</v>
      </c>
      <c r="P23" s="154">
        <v>2000</v>
      </c>
      <c r="Q23" s="142" t="s">
        <v>243</v>
      </c>
      <c r="R23" s="139"/>
    </row>
    <row r="24" spans="1:18" ht="19.5" customHeight="1" x14ac:dyDescent="0.35">
      <c r="A24" s="151" t="s">
        <v>446</v>
      </c>
      <c r="B24" s="61"/>
      <c r="C24" s="200" t="s">
        <v>268</v>
      </c>
      <c r="D24" s="61"/>
      <c r="E24" s="201">
        <v>2000</v>
      </c>
      <c r="F24" s="61"/>
      <c r="G24" s="61"/>
      <c r="H24" s="61"/>
      <c r="I24" s="61"/>
      <c r="J24" s="152">
        <v>2000</v>
      </c>
      <c r="K24" s="61"/>
      <c r="L24" s="153">
        <v>0</v>
      </c>
      <c r="M24" s="61"/>
      <c r="N24" s="61"/>
      <c r="O24" s="61"/>
      <c r="P24" s="61"/>
      <c r="Q24" s="61"/>
    </row>
    <row r="25" spans="1:18" ht="19.5" customHeight="1" x14ac:dyDescent="0.35">
      <c r="A25" s="142" t="s">
        <v>449</v>
      </c>
      <c r="B25" s="142" t="s">
        <v>339</v>
      </c>
      <c r="C25" s="202" t="s">
        <v>268</v>
      </c>
      <c r="D25" s="142" t="s">
        <v>450</v>
      </c>
      <c r="E25" s="203">
        <v>228249.38</v>
      </c>
      <c r="F25" s="142" t="s">
        <v>243</v>
      </c>
      <c r="G25" s="142" t="s">
        <v>339</v>
      </c>
      <c r="H25" s="142" t="s">
        <v>269</v>
      </c>
      <c r="I25" s="142" t="s">
        <v>451</v>
      </c>
      <c r="J25" s="154">
        <v>228249.38</v>
      </c>
      <c r="K25" s="142" t="s">
        <v>243</v>
      </c>
      <c r="L25" s="61"/>
      <c r="M25" s="142" t="s">
        <v>339</v>
      </c>
      <c r="N25" s="142" t="s">
        <v>246</v>
      </c>
      <c r="O25" s="143" t="s">
        <v>340</v>
      </c>
      <c r="P25" s="154">
        <v>228249.38</v>
      </c>
      <c r="Q25" s="142" t="s">
        <v>243</v>
      </c>
      <c r="R25" s="139"/>
    </row>
    <row r="26" spans="1:18" ht="19.5" customHeight="1" x14ac:dyDescent="0.35">
      <c r="A26" s="151" t="s">
        <v>449</v>
      </c>
      <c r="B26" s="61"/>
      <c r="C26" s="200" t="s">
        <v>268</v>
      </c>
      <c r="D26" s="61"/>
      <c r="E26" s="201">
        <v>228249.38</v>
      </c>
      <c r="F26" s="61"/>
      <c r="G26" s="61"/>
      <c r="H26" s="61"/>
      <c r="I26" s="61"/>
      <c r="J26" s="152">
        <v>228249.38</v>
      </c>
      <c r="K26" s="61"/>
      <c r="L26" s="153">
        <v>0</v>
      </c>
      <c r="M26" s="61"/>
      <c r="N26" s="61"/>
      <c r="O26" s="61"/>
      <c r="P26" s="61"/>
      <c r="Q26" s="61"/>
    </row>
    <row r="27" spans="1:18" ht="19.5" customHeight="1" x14ac:dyDescent="0.35">
      <c r="A27" s="142" t="s">
        <v>452</v>
      </c>
      <c r="B27" s="142" t="s">
        <v>351</v>
      </c>
      <c r="C27" s="202" t="s">
        <v>268</v>
      </c>
      <c r="D27" s="142" t="s">
        <v>453</v>
      </c>
      <c r="E27" s="203">
        <v>500</v>
      </c>
      <c r="F27" s="142" t="s">
        <v>243</v>
      </c>
      <c r="G27" s="142" t="s">
        <v>351</v>
      </c>
      <c r="H27" s="142" t="s">
        <v>269</v>
      </c>
      <c r="I27" s="142" t="s">
        <v>454</v>
      </c>
      <c r="J27" s="154">
        <v>500</v>
      </c>
      <c r="K27" s="142" t="s">
        <v>243</v>
      </c>
      <c r="L27" s="61"/>
      <c r="M27" s="142" t="s">
        <v>351</v>
      </c>
      <c r="N27" s="142" t="s">
        <v>246</v>
      </c>
      <c r="O27" s="143" t="s">
        <v>352</v>
      </c>
      <c r="P27" s="154">
        <v>500</v>
      </c>
      <c r="Q27" s="142" t="s">
        <v>243</v>
      </c>
      <c r="R27" s="139"/>
    </row>
    <row r="28" spans="1:18" ht="19.5" customHeight="1" x14ac:dyDescent="0.35">
      <c r="A28" s="151" t="s">
        <v>452</v>
      </c>
      <c r="B28" s="61"/>
      <c r="C28" s="200" t="s">
        <v>268</v>
      </c>
      <c r="D28" s="61"/>
      <c r="E28" s="201">
        <v>500</v>
      </c>
      <c r="F28" s="61"/>
      <c r="G28" s="61"/>
      <c r="H28" s="61"/>
      <c r="I28" s="61"/>
      <c r="J28" s="152">
        <v>500</v>
      </c>
      <c r="K28" s="61"/>
      <c r="L28" s="153">
        <v>0</v>
      </c>
      <c r="M28" s="61"/>
      <c r="N28" s="61"/>
      <c r="O28" s="61"/>
      <c r="P28" s="61"/>
      <c r="Q28" s="61"/>
    </row>
    <row r="29" spans="1:18" ht="19.5" customHeight="1" x14ac:dyDescent="0.35">
      <c r="A29" s="142" t="s">
        <v>455</v>
      </c>
      <c r="B29" s="142" t="s">
        <v>351</v>
      </c>
      <c r="C29" s="202" t="s">
        <v>268</v>
      </c>
      <c r="D29" s="142" t="s">
        <v>456</v>
      </c>
      <c r="E29" s="203">
        <v>24154.52</v>
      </c>
      <c r="F29" s="142" t="s">
        <v>243</v>
      </c>
      <c r="G29" s="142" t="s">
        <v>351</v>
      </c>
      <c r="H29" s="142" t="s">
        <v>269</v>
      </c>
      <c r="I29" s="142" t="s">
        <v>457</v>
      </c>
      <c r="J29" s="154">
        <v>24154.52</v>
      </c>
      <c r="K29" s="142" t="s">
        <v>243</v>
      </c>
      <c r="L29" s="61"/>
      <c r="M29" s="142" t="s">
        <v>351</v>
      </c>
      <c r="N29" s="142" t="s">
        <v>246</v>
      </c>
      <c r="O29" s="143" t="s">
        <v>355</v>
      </c>
      <c r="P29" s="154">
        <v>24154.52</v>
      </c>
      <c r="Q29" s="142" t="s">
        <v>243</v>
      </c>
      <c r="R29" s="139"/>
    </row>
    <row r="30" spans="1:18" ht="19.5" customHeight="1" x14ac:dyDescent="0.35">
      <c r="A30" s="151" t="s">
        <v>455</v>
      </c>
      <c r="B30" s="61"/>
      <c r="C30" s="200" t="s">
        <v>268</v>
      </c>
      <c r="D30" s="61"/>
      <c r="E30" s="201">
        <v>24154.52</v>
      </c>
      <c r="F30" s="61"/>
      <c r="G30" s="61"/>
      <c r="H30" s="61"/>
      <c r="I30" s="61"/>
      <c r="J30" s="152">
        <v>24154.52</v>
      </c>
      <c r="K30" s="61"/>
      <c r="L30" s="153">
        <v>0</v>
      </c>
      <c r="M30" s="61"/>
      <c r="N30" s="61"/>
      <c r="O30" s="61"/>
      <c r="P30" s="61"/>
      <c r="Q30" s="61"/>
    </row>
    <row r="31" spans="1:18" ht="19.5" customHeight="1" x14ac:dyDescent="0.35">
      <c r="A31" s="142" t="s">
        <v>458</v>
      </c>
      <c r="B31" s="142" t="s">
        <v>359</v>
      </c>
      <c r="C31" s="202" t="s">
        <v>268</v>
      </c>
      <c r="D31" s="142" t="s">
        <v>459</v>
      </c>
      <c r="E31" s="203">
        <v>41409.32</v>
      </c>
      <c r="F31" s="142" t="s">
        <v>243</v>
      </c>
      <c r="G31" s="142" t="s">
        <v>359</v>
      </c>
      <c r="H31" s="142" t="s">
        <v>269</v>
      </c>
      <c r="I31" s="142" t="s">
        <v>460</v>
      </c>
      <c r="J31" s="154">
        <v>41409.32</v>
      </c>
      <c r="K31" s="142" t="s">
        <v>243</v>
      </c>
      <c r="L31" s="61"/>
      <c r="M31" s="142" t="s">
        <v>359</v>
      </c>
      <c r="N31" s="142" t="s">
        <v>246</v>
      </c>
      <c r="O31" s="143" t="s">
        <v>360</v>
      </c>
      <c r="P31" s="154">
        <v>41409.32</v>
      </c>
      <c r="Q31" s="142" t="s">
        <v>243</v>
      </c>
      <c r="R31" s="139"/>
    </row>
    <row r="32" spans="1:18" ht="19.5" customHeight="1" x14ac:dyDescent="0.35">
      <c r="A32" s="151" t="s">
        <v>458</v>
      </c>
      <c r="B32" s="61"/>
      <c r="C32" s="200" t="s">
        <v>268</v>
      </c>
      <c r="D32" s="61"/>
      <c r="E32" s="201">
        <v>41409.32</v>
      </c>
      <c r="F32" s="61"/>
      <c r="G32" s="61"/>
      <c r="H32" s="61"/>
      <c r="I32" s="61"/>
      <c r="J32" s="152">
        <v>41409.32</v>
      </c>
      <c r="K32" s="61"/>
      <c r="L32" s="153">
        <v>0</v>
      </c>
      <c r="M32" s="61"/>
      <c r="N32" s="61"/>
      <c r="O32" s="61"/>
      <c r="P32" s="61"/>
      <c r="Q32" s="61"/>
    </row>
    <row r="33" spans="1:18" ht="19.5" customHeight="1" x14ac:dyDescent="0.35">
      <c r="A33" s="142" t="s">
        <v>461</v>
      </c>
      <c r="B33" s="142" t="s">
        <v>364</v>
      </c>
      <c r="C33" s="202" t="s">
        <v>268</v>
      </c>
      <c r="D33" s="142" t="s">
        <v>462</v>
      </c>
      <c r="E33" s="203">
        <v>3000</v>
      </c>
      <c r="F33" s="142" t="s">
        <v>243</v>
      </c>
      <c r="G33" s="142" t="s">
        <v>364</v>
      </c>
      <c r="H33" s="142" t="s">
        <v>269</v>
      </c>
      <c r="I33" s="142" t="s">
        <v>463</v>
      </c>
      <c r="J33" s="154">
        <v>3000</v>
      </c>
      <c r="K33" s="142" t="s">
        <v>243</v>
      </c>
      <c r="L33" s="61"/>
      <c r="M33" s="142" t="s">
        <v>364</v>
      </c>
      <c r="N33" s="142" t="s">
        <v>246</v>
      </c>
      <c r="O33" s="143" t="s">
        <v>368</v>
      </c>
      <c r="P33" s="154">
        <v>3000</v>
      </c>
      <c r="Q33" s="142" t="s">
        <v>243</v>
      </c>
      <c r="R33" s="139"/>
    </row>
    <row r="34" spans="1:18" ht="19.5" customHeight="1" x14ac:dyDescent="0.35">
      <c r="A34" s="151" t="s">
        <v>461</v>
      </c>
      <c r="B34" s="61"/>
      <c r="C34" s="200" t="s">
        <v>268</v>
      </c>
      <c r="D34" s="61"/>
      <c r="E34" s="201">
        <v>3000</v>
      </c>
      <c r="F34" s="61"/>
      <c r="G34" s="61"/>
      <c r="H34" s="61"/>
      <c r="I34" s="61"/>
      <c r="J34" s="152">
        <v>3000</v>
      </c>
      <c r="K34" s="61"/>
      <c r="L34" s="153">
        <v>0</v>
      </c>
      <c r="M34" s="61"/>
      <c r="N34" s="61"/>
      <c r="O34" s="61"/>
      <c r="P34" s="61"/>
      <c r="Q34" s="61"/>
    </row>
    <row r="35" spans="1:18" x14ac:dyDescent="0.35">
      <c r="A35" s="142" t="s">
        <v>464</v>
      </c>
      <c r="B35" s="142" t="s">
        <v>364</v>
      </c>
      <c r="C35" s="202" t="s">
        <v>268</v>
      </c>
      <c r="D35" s="142" t="s">
        <v>465</v>
      </c>
      <c r="E35" s="203">
        <v>7600</v>
      </c>
      <c r="F35" s="142" t="s">
        <v>243</v>
      </c>
      <c r="G35" s="142" t="s">
        <v>364</v>
      </c>
      <c r="H35" s="142" t="s">
        <v>269</v>
      </c>
      <c r="I35" s="142" t="s">
        <v>466</v>
      </c>
      <c r="J35" s="154">
        <v>7600</v>
      </c>
      <c r="K35" s="142" t="s">
        <v>243</v>
      </c>
      <c r="L35" s="61"/>
      <c r="M35" s="142" t="s">
        <v>364</v>
      </c>
      <c r="N35" s="142" t="s">
        <v>246</v>
      </c>
      <c r="O35" s="143" t="s">
        <v>365</v>
      </c>
      <c r="P35" s="154">
        <v>7600</v>
      </c>
      <c r="Q35" s="142" t="s">
        <v>243</v>
      </c>
      <c r="R35" s="139"/>
    </row>
    <row r="36" spans="1:18" x14ac:dyDescent="0.35">
      <c r="A36" s="151" t="s">
        <v>464</v>
      </c>
      <c r="B36" s="61"/>
      <c r="C36" s="200" t="s">
        <v>268</v>
      </c>
      <c r="D36" s="61"/>
      <c r="E36" s="201">
        <v>7600</v>
      </c>
      <c r="F36" s="61"/>
      <c r="G36" s="61"/>
      <c r="H36" s="61"/>
      <c r="I36" s="61"/>
      <c r="J36" s="152">
        <v>7600</v>
      </c>
      <c r="K36" s="61"/>
      <c r="L36" s="153">
        <v>0</v>
      </c>
      <c r="M36" s="61"/>
      <c r="N36" s="61"/>
      <c r="O36" s="61"/>
      <c r="P36" s="61"/>
      <c r="Q36" s="61"/>
    </row>
    <row r="37" spans="1:18" x14ac:dyDescent="0.35">
      <c r="A37" s="142" t="s">
        <v>467</v>
      </c>
      <c r="B37" s="142" t="s">
        <v>371</v>
      </c>
      <c r="C37" s="202" t="s">
        <v>268</v>
      </c>
      <c r="D37" s="142" t="s">
        <v>468</v>
      </c>
      <c r="E37" s="203">
        <v>14951.07</v>
      </c>
      <c r="F37" s="142" t="s">
        <v>243</v>
      </c>
      <c r="G37" s="142" t="s">
        <v>371</v>
      </c>
      <c r="H37" s="142" t="s">
        <v>269</v>
      </c>
      <c r="I37" s="142" t="s">
        <v>469</v>
      </c>
      <c r="J37" s="154">
        <v>14951.07</v>
      </c>
      <c r="K37" s="142" t="s">
        <v>243</v>
      </c>
      <c r="L37" s="61"/>
      <c r="M37" s="142" t="s">
        <v>371</v>
      </c>
      <c r="N37" s="142" t="s">
        <v>246</v>
      </c>
      <c r="O37" s="143" t="s">
        <v>375</v>
      </c>
      <c r="P37" s="154">
        <v>14951.07</v>
      </c>
      <c r="Q37" s="142" t="s">
        <v>243</v>
      </c>
      <c r="R37" s="139"/>
    </row>
    <row r="38" spans="1:18" x14ac:dyDescent="0.35">
      <c r="A38" s="151" t="s">
        <v>467</v>
      </c>
      <c r="B38" s="61"/>
      <c r="C38" s="200" t="s">
        <v>268</v>
      </c>
      <c r="D38" s="61"/>
      <c r="E38" s="201">
        <v>14951.07</v>
      </c>
      <c r="F38" s="61"/>
      <c r="G38" s="61"/>
      <c r="H38" s="61"/>
      <c r="I38" s="61"/>
      <c r="J38" s="152">
        <v>14951.07</v>
      </c>
      <c r="K38" s="61"/>
      <c r="L38" s="153">
        <v>0</v>
      </c>
      <c r="M38" s="61"/>
      <c r="N38" s="61"/>
      <c r="O38" s="61"/>
      <c r="P38" s="61"/>
      <c r="Q38" s="61"/>
    </row>
    <row r="39" spans="1:18" x14ac:dyDescent="0.35">
      <c r="A39" s="142" t="s">
        <v>470</v>
      </c>
      <c r="B39" s="142" t="s">
        <v>371</v>
      </c>
      <c r="C39" s="202" t="s">
        <v>268</v>
      </c>
      <c r="D39" s="142" t="s">
        <v>471</v>
      </c>
      <c r="E39" s="203">
        <v>12100</v>
      </c>
      <c r="F39" s="142" t="s">
        <v>243</v>
      </c>
      <c r="G39" s="142" t="s">
        <v>371</v>
      </c>
      <c r="H39" s="142" t="s">
        <v>269</v>
      </c>
      <c r="I39" s="142" t="s">
        <v>472</v>
      </c>
      <c r="J39" s="154">
        <v>12100</v>
      </c>
      <c r="K39" s="142" t="s">
        <v>243</v>
      </c>
      <c r="L39" s="61"/>
      <c r="M39" s="142" t="s">
        <v>371</v>
      </c>
      <c r="N39" s="142" t="s">
        <v>246</v>
      </c>
      <c r="O39" s="143" t="s">
        <v>372</v>
      </c>
      <c r="P39" s="154">
        <v>12100</v>
      </c>
      <c r="Q39" s="142" t="s">
        <v>243</v>
      </c>
      <c r="R39" s="139"/>
    </row>
    <row r="40" spans="1:18" x14ac:dyDescent="0.35">
      <c r="A40" s="151" t="s">
        <v>470</v>
      </c>
      <c r="B40" s="61"/>
      <c r="C40" s="200" t="s">
        <v>268</v>
      </c>
      <c r="D40" s="61"/>
      <c r="E40" s="201">
        <v>12100</v>
      </c>
      <c r="F40" s="61"/>
      <c r="G40" s="61"/>
      <c r="H40" s="61"/>
      <c r="I40" s="61"/>
      <c r="J40" s="152">
        <v>12100</v>
      </c>
      <c r="K40" s="61"/>
      <c r="L40" s="153">
        <v>0</v>
      </c>
      <c r="M40" s="61"/>
      <c r="N40" s="61"/>
      <c r="O40" s="61"/>
      <c r="P40" s="61"/>
      <c r="Q40" s="61"/>
    </row>
    <row r="41" spans="1:18" x14ac:dyDescent="0.35">
      <c r="A41" s="142" t="s">
        <v>473</v>
      </c>
      <c r="B41" s="142" t="s">
        <v>379</v>
      </c>
      <c r="C41" s="202" t="s">
        <v>268</v>
      </c>
      <c r="D41" s="142" t="s">
        <v>474</v>
      </c>
      <c r="E41" s="203">
        <v>6000</v>
      </c>
      <c r="F41" s="142" t="s">
        <v>243</v>
      </c>
      <c r="G41" s="142" t="s">
        <v>379</v>
      </c>
      <c r="H41" s="142" t="s">
        <v>269</v>
      </c>
      <c r="I41" s="142" t="s">
        <v>475</v>
      </c>
      <c r="J41" s="154">
        <v>6000</v>
      </c>
      <c r="K41" s="142" t="s">
        <v>243</v>
      </c>
      <c r="L41" s="61"/>
      <c r="M41" s="142" t="s">
        <v>379</v>
      </c>
      <c r="N41" s="142" t="s">
        <v>246</v>
      </c>
      <c r="O41" s="143" t="s">
        <v>380</v>
      </c>
      <c r="P41" s="154">
        <v>6000</v>
      </c>
      <c r="Q41" s="142" t="s">
        <v>243</v>
      </c>
      <c r="R41" s="139"/>
    </row>
    <row r="42" spans="1:18" x14ac:dyDescent="0.35">
      <c r="A42" s="151" t="s">
        <v>473</v>
      </c>
      <c r="B42" s="61"/>
      <c r="C42" s="200" t="s">
        <v>268</v>
      </c>
      <c r="D42" s="61"/>
      <c r="E42" s="201">
        <v>6000</v>
      </c>
      <c r="F42" s="61"/>
      <c r="G42" s="61"/>
      <c r="H42" s="61"/>
      <c r="I42" s="61"/>
      <c r="J42" s="152">
        <v>6000</v>
      </c>
      <c r="K42" s="61"/>
      <c r="L42" s="153">
        <v>0</v>
      </c>
      <c r="M42" s="61"/>
      <c r="N42" s="61"/>
      <c r="O42" s="61"/>
      <c r="P42" s="61"/>
      <c r="Q42" s="61"/>
    </row>
    <row r="43" spans="1:18" x14ac:dyDescent="0.35">
      <c r="A43" s="142" t="s">
        <v>476</v>
      </c>
      <c r="B43" s="142" t="s">
        <v>384</v>
      </c>
      <c r="C43" s="202" t="s">
        <v>268</v>
      </c>
      <c r="D43" s="142" t="s">
        <v>477</v>
      </c>
      <c r="E43" s="203">
        <v>103607.25</v>
      </c>
      <c r="F43" s="142" t="s">
        <v>243</v>
      </c>
      <c r="G43" s="142" t="s">
        <v>384</v>
      </c>
      <c r="H43" s="142" t="s">
        <v>269</v>
      </c>
      <c r="I43" s="142" t="s">
        <v>478</v>
      </c>
      <c r="J43" s="154">
        <v>103607.25</v>
      </c>
      <c r="K43" s="142" t="s">
        <v>243</v>
      </c>
      <c r="L43" s="61"/>
      <c r="M43" s="142" t="s">
        <v>384</v>
      </c>
      <c r="N43" s="142" t="s">
        <v>246</v>
      </c>
      <c r="O43" s="143" t="s">
        <v>387</v>
      </c>
      <c r="P43" s="154">
        <v>103607.25</v>
      </c>
      <c r="Q43" s="142" t="s">
        <v>243</v>
      </c>
      <c r="R43" s="139"/>
    </row>
    <row r="44" spans="1:18" x14ac:dyDescent="0.35">
      <c r="A44" s="151" t="s">
        <v>476</v>
      </c>
      <c r="B44" s="61"/>
      <c r="C44" s="200" t="s">
        <v>268</v>
      </c>
      <c r="D44" s="61"/>
      <c r="E44" s="201">
        <v>103607.25</v>
      </c>
      <c r="F44" s="61"/>
      <c r="G44" s="61"/>
      <c r="H44" s="61"/>
      <c r="I44" s="61"/>
      <c r="J44" s="152">
        <v>103607.25</v>
      </c>
      <c r="K44" s="61"/>
      <c r="L44" s="153">
        <v>0</v>
      </c>
      <c r="M44" s="61"/>
      <c r="N44" s="61"/>
      <c r="O44" s="61"/>
      <c r="P44" s="61"/>
      <c r="Q44" s="61"/>
    </row>
    <row r="45" spans="1:18" x14ac:dyDescent="0.35">
      <c r="A45" s="142" t="s">
        <v>479</v>
      </c>
      <c r="B45" s="142" t="s">
        <v>384</v>
      </c>
      <c r="C45" s="202" t="s">
        <v>268</v>
      </c>
      <c r="D45" s="142" t="s">
        <v>480</v>
      </c>
      <c r="E45" s="203">
        <v>2000</v>
      </c>
      <c r="F45" s="142" t="s">
        <v>243</v>
      </c>
      <c r="G45" s="142" t="s">
        <v>384</v>
      </c>
      <c r="H45" s="142" t="s">
        <v>269</v>
      </c>
      <c r="I45" s="142" t="s">
        <v>481</v>
      </c>
      <c r="J45" s="154">
        <v>2000</v>
      </c>
      <c r="K45" s="142" t="s">
        <v>243</v>
      </c>
      <c r="L45" s="61"/>
      <c r="M45" s="142" t="s">
        <v>384</v>
      </c>
      <c r="N45" s="142" t="s">
        <v>246</v>
      </c>
      <c r="O45" s="143" t="s">
        <v>393</v>
      </c>
      <c r="P45" s="154">
        <v>2000</v>
      </c>
      <c r="Q45" s="142" t="s">
        <v>243</v>
      </c>
      <c r="R45" s="139"/>
    </row>
    <row r="46" spans="1:18" x14ac:dyDescent="0.35">
      <c r="A46" s="151" t="s">
        <v>479</v>
      </c>
      <c r="B46" s="61"/>
      <c r="C46" s="200" t="s">
        <v>268</v>
      </c>
      <c r="D46" s="61"/>
      <c r="E46" s="201">
        <v>2000</v>
      </c>
      <c r="F46" s="61"/>
      <c r="G46" s="61"/>
      <c r="H46" s="61"/>
      <c r="I46" s="61"/>
      <c r="J46" s="152">
        <v>2000</v>
      </c>
      <c r="K46" s="61"/>
      <c r="L46" s="153">
        <v>0</v>
      </c>
      <c r="M46" s="61"/>
      <c r="N46" s="61"/>
      <c r="O46" s="61"/>
      <c r="P46" s="61"/>
      <c r="Q46" s="61"/>
    </row>
    <row r="47" spans="1:18" x14ac:dyDescent="0.35">
      <c r="A47" s="142" t="s">
        <v>482</v>
      </c>
      <c r="B47" s="142" t="s">
        <v>384</v>
      </c>
      <c r="C47" s="202" t="s">
        <v>268</v>
      </c>
      <c r="D47" s="142" t="s">
        <v>483</v>
      </c>
      <c r="E47" s="203">
        <v>15071.47</v>
      </c>
      <c r="F47" s="142" t="s">
        <v>243</v>
      </c>
      <c r="G47" s="142" t="s">
        <v>384</v>
      </c>
      <c r="H47" s="142" t="s">
        <v>269</v>
      </c>
      <c r="I47" s="142" t="s">
        <v>484</v>
      </c>
      <c r="J47" s="154">
        <v>15071.47</v>
      </c>
      <c r="K47" s="142" t="s">
        <v>243</v>
      </c>
      <c r="L47" s="61"/>
      <c r="M47" s="142" t="s">
        <v>384</v>
      </c>
      <c r="N47" s="142" t="s">
        <v>246</v>
      </c>
      <c r="O47" s="143" t="s">
        <v>390</v>
      </c>
      <c r="P47" s="154">
        <v>15071.47</v>
      </c>
      <c r="Q47" s="142" t="s">
        <v>243</v>
      </c>
      <c r="R47" s="139"/>
    </row>
    <row r="48" spans="1:18" x14ac:dyDescent="0.35">
      <c r="A48" s="151" t="s">
        <v>482</v>
      </c>
      <c r="B48" s="61"/>
      <c r="C48" s="200" t="s">
        <v>268</v>
      </c>
      <c r="D48" s="61"/>
      <c r="E48" s="201">
        <v>15071.47</v>
      </c>
      <c r="F48" s="61"/>
      <c r="G48" s="61"/>
      <c r="H48" s="61"/>
      <c r="I48" s="61"/>
      <c r="J48" s="152">
        <v>15071.47</v>
      </c>
      <c r="K48" s="61"/>
      <c r="L48" s="153">
        <v>0</v>
      </c>
      <c r="M48" s="61"/>
      <c r="N48" s="61"/>
      <c r="O48" s="61"/>
      <c r="P48" s="61"/>
      <c r="Q48" s="61"/>
    </row>
    <row r="49" spans="1:18" x14ac:dyDescent="0.35">
      <c r="A49" s="142" t="s">
        <v>485</v>
      </c>
      <c r="B49" s="142" t="s">
        <v>396</v>
      </c>
      <c r="C49" s="202" t="s">
        <v>268</v>
      </c>
      <c r="D49" s="142" t="s">
        <v>486</v>
      </c>
      <c r="E49" s="203">
        <v>5685.1</v>
      </c>
      <c r="F49" s="142" t="s">
        <v>243</v>
      </c>
      <c r="G49" s="142" t="s">
        <v>396</v>
      </c>
      <c r="H49" s="142" t="s">
        <v>269</v>
      </c>
      <c r="I49" s="142" t="s">
        <v>487</v>
      </c>
      <c r="J49" s="154">
        <v>5685.1</v>
      </c>
      <c r="K49" s="142" t="s">
        <v>243</v>
      </c>
      <c r="L49" s="61"/>
      <c r="M49" s="142" t="s">
        <v>396</v>
      </c>
      <c r="N49" s="142" t="s">
        <v>246</v>
      </c>
      <c r="O49" s="143" t="s">
        <v>397</v>
      </c>
      <c r="P49" s="154">
        <v>5685.1</v>
      </c>
      <c r="Q49" s="142" t="s">
        <v>243</v>
      </c>
      <c r="R49" s="139"/>
    </row>
    <row r="50" spans="1:18" x14ac:dyDescent="0.35">
      <c r="A50" s="151" t="s">
        <v>485</v>
      </c>
      <c r="B50" s="61"/>
      <c r="C50" s="200" t="s">
        <v>268</v>
      </c>
      <c r="D50" s="61"/>
      <c r="E50" s="201">
        <v>5685.1</v>
      </c>
      <c r="F50" s="61"/>
      <c r="G50" s="61"/>
      <c r="H50" s="61"/>
      <c r="I50" s="61"/>
      <c r="J50" s="152">
        <v>5685.1</v>
      </c>
      <c r="K50" s="61"/>
      <c r="L50" s="153">
        <v>0</v>
      </c>
      <c r="M50" s="61"/>
      <c r="N50" s="61"/>
      <c r="O50" s="61"/>
      <c r="P50" s="61"/>
      <c r="Q50" s="61"/>
    </row>
    <row r="51" spans="1:18" x14ac:dyDescent="0.35">
      <c r="A51" s="142" t="s">
        <v>488</v>
      </c>
      <c r="B51" s="142" t="s">
        <v>396</v>
      </c>
      <c r="C51" s="202" t="s">
        <v>268</v>
      </c>
      <c r="D51" s="142" t="s">
        <v>489</v>
      </c>
      <c r="E51" s="203">
        <v>6061.48</v>
      </c>
      <c r="F51" s="142" t="s">
        <v>243</v>
      </c>
      <c r="G51" s="142" t="s">
        <v>396</v>
      </c>
      <c r="H51" s="142" t="s">
        <v>269</v>
      </c>
      <c r="I51" s="142" t="s">
        <v>490</v>
      </c>
      <c r="J51" s="154">
        <v>6061.48</v>
      </c>
      <c r="K51" s="142" t="s">
        <v>243</v>
      </c>
      <c r="L51" s="61"/>
      <c r="M51" s="142" t="s">
        <v>396</v>
      </c>
      <c r="N51" s="142" t="s">
        <v>246</v>
      </c>
      <c r="O51" s="143" t="s">
        <v>400</v>
      </c>
      <c r="P51" s="154">
        <v>6061.48</v>
      </c>
      <c r="Q51" s="142" t="s">
        <v>243</v>
      </c>
      <c r="R51" s="139"/>
    </row>
    <row r="52" spans="1:18" x14ac:dyDescent="0.35">
      <c r="A52" s="151" t="s">
        <v>488</v>
      </c>
      <c r="B52" s="61"/>
      <c r="C52" s="200" t="s">
        <v>268</v>
      </c>
      <c r="D52" s="61"/>
      <c r="E52" s="201">
        <v>6061.48</v>
      </c>
      <c r="F52" s="61"/>
      <c r="G52" s="61"/>
      <c r="H52" s="61"/>
      <c r="I52" s="61"/>
      <c r="J52" s="152">
        <v>6061.48</v>
      </c>
      <c r="K52" s="61"/>
      <c r="L52" s="153">
        <v>0</v>
      </c>
      <c r="M52" s="61"/>
      <c r="N52" s="61"/>
      <c r="O52" s="61"/>
      <c r="P52" s="61"/>
      <c r="Q52" s="61"/>
    </row>
    <row r="53" spans="1:18" x14ac:dyDescent="0.35">
      <c r="A53" s="142" t="s">
        <v>491</v>
      </c>
      <c r="B53" s="142" t="s">
        <v>404</v>
      </c>
      <c r="C53" s="202" t="s">
        <v>268</v>
      </c>
      <c r="D53" s="142" t="s">
        <v>492</v>
      </c>
      <c r="E53" s="203">
        <v>19500</v>
      </c>
      <c r="F53" s="142" t="s">
        <v>243</v>
      </c>
      <c r="G53" s="142" t="s">
        <v>404</v>
      </c>
      <c r="H53" s="142" t="s">
        <v>269</v>
      </c>
      <c r="I53" s="142" t="s">
        <v>493</v>
      </c>
      <c r="J53" s="154">
        <v>19500</v>
      </c>
      <c r="K53" s="142" t="s">
        <v>243</v>
      </c>
      <c r="L53" s="61"/>
      <c r="M53" s="142" t="s">
        <v>404</v>
      </c>
      <c r="N53" s="142" t="s">
        <v>246</v>
      </c>
      <c r="O53" s="143" t="s">
        <v>405</v>
      </c>
      <c r="P53" s="154">
        <v>19500</v>
      </c>
      <c r="Q53" s="142" t="s">
        <v>243</v>
      </c>
      <c r="R53" s="139"/>
    </row>
    <row r="54" spans="1:18" x14ac:dyDescent="0.35">
      <c r="A54" s="151" t="s">
        <v>491</v>
      </c>
      <c r="B54" s="61"/>
      <c r="C54" s="200" t="s">
        <v>268</v>
      </c>
      <c r="D54" s="61"/>
      <c r="E54" s="201">
        <v>19500</v>
      </c>
      <c r="F54" s="61"/>
      <c r="G54" s="61"/>
      <c r="H54" s="61"/>
      <c r="I54" s="61"/>
      <c r="J54" s="152">
        <v>19500</v>
      </c>
      <c r="K54" s="61"/>
      <c r="L54" s="153">
        <v>0</v>
      </c>
      <c r="M54" s="61"/>
      <c r="N54" s="61"/>
      <c r="O54" s="61"/>
      <c r="P54" s="61"/>
      <c r="Q54" s="61"/>
    </row>
    <row r="55" spans="1:18" x14ac:dyDescent="0.35">
      <c r="A55" s="142" t="s">
        <v>494</v>
      </c>
      <c r="B55" s="142" t="s">
        <v>409</v>
      </c>
      <c r="C55" s="202" t="s">
        <v>268</v>
      </c>
      <c r="D55" s="142" t="s">
        <v>495</v>
      </c>
      <c r="E55" s="203">
        <v>5000</v>
      </c>
      <c r="F55" s="142" t="s">
        <v>243</v>
      </c>
      <c r="G55" s="142" t="s">
        <v>409</v>
      </c>
      <c r="H55" s="142" t="s">
        <v>269</v>
      </c>
      <c r="I55" s="142" t="s">
        <v>496</v>
      </c>
      <c r="J55" s="154">
        <v>5000</v>
      </c>
      <c r="K55" s="142" t="s">
        <v>243</v>
      </c>
      <c r="L55" s="61"/>
      <c r="M55" s="142" t="s">
        <v>409</v>
      </c>
      <c r="N55" s="142" t="s">
        <v>246</v>
      </c>
      <c r="O55" s="143" t="s">
        <v>410</v>
      </c>
      <c r="P55" s="154">
        <v>5000</v>
      </c>
      <c r="Q55" s="142" t="s">
        <v>243</v>
      </c>
      <c r="R55" s="139"/>
    </row>
    <row r="56" spans="1:18" x14ac:dyDescent="0.35">
      <c r="A56" s="155" t="s">
        <v>494</v>
      </c>
      <c r="B56" s="68"/>
      <c r="C56" s="204" t="s">
        <v>268</v>
      </c>
      <c r="D56" s="68"/>
      <c r="E56" s="205">
        <v>5000</v>
      </c>
      <c r="F56" s="68"/>
      <c r="G56" s="68"/>
      <c r="H56" s="68"/>
      <c r="I56" s="68"/>
      <c r="J56" s="156">
        <v>5000</v>
      </c>
      <c r="K56" s="68"/>
      <c r="L56" s="157">
        <v>0</v>
      </c>
      <c r="M56" s="68"/>
      <c r="N56" s="68"/>
      <c r="O56" s="68"/>
      <c r="P56" s="68"/>
      <c r="Q56" s="68"/>
    </row>
    <row r="57" spans="1:18" x14ac:dyDescent="0.35">
      <c r="I57" s="206"/>
    </row>
    <row r="59" spans="1:18" x14ac:dyDescent="0.35">
      <c r="K59" s="158"/>
      <c r="L59" s="159"/>
      <c r="M59" s="159" t="s">
        <v>95</v>
      </c>
      <c r="N59" s="159"/>
      <c r="O59" s="159"/>
    </row>
    <row r="60" spans="1:18" x14ac:dyDescent="0.35">
      <c r="K60" s="158"/>
      <c r="L60" s="159"/>
      <c r="M60" s="159"/>
      <c r="N60" s="159"/>
      <c r="O60" s="159"/>
    </row>
    <row r="61" spans="1:18" x14ac:dyDescent="0.35">
      <c r="K61" s="158"/>
      <c r="L61" s="159"/>
      <c r="M61" s="159"/>
      <c r="N61" s="159"/>
      <c r="O61" s="159"/>
    </row>
    <row r="62" spans="1:18" x14ac:dyDescent="0.35">
      <c r="K62" s="158"/>
      <c r="L62" s="159"/>
      <c r="M62" s="159" t="s">
        <v>96</v>
      </c>
      <c r="N62" s="159"/>
      <c r="O62" s="159"/>
    </row>
    <row r="63" spans="1:18" x14ac:dyDescent="0.35">
      <c r="K63" s="158"/>
      <c r="L63" s="159"/>
      <c r="M63" s="159" t="s">
        <v>133</v>
      </c>
      <c r="N63" s="159"/>
      <c r="O63" s="159"/>
    </row>
    <row r="64" spans="1:18" x14ac:dyDescent="0.35">
      <c r="K64" s="158"/>
      <c r="L64" s="159"/>
      <c r="M64" s="159" t="s">
        <v>98</v>
      </c>
      <c r="N64" s="159"/>
      <c r="O64" s="159"/>
    </row>
  </sheetData>
  <mergeCells count="5">
    <mergeCell ref="A1:Q1"/>
    <mergeCell ref="A2:Q2"/>
    <mergeCell ref="A3:Q3"/>
    <mergeCell ref="A4:Q4"/>
    <mergeCell ref="H5:L5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20"/>
  <sheetViews>
    <sheetView workbookViewId="0">
      <selection activeCell="H20" sqref="H20"/>
    </sheetView>
  </sheetViews>
  <sheetFormatPr defaultRowHeight="19.5" x14ac:dyDescent="0.3"/>
  <cols>
    <col min="1" max="2" width="7.625" style="45" customWidth="1"/>
    <col min="3" max="3" width="27.875" style="45" customWidth="1"/>
    <col min="4" max="4" width="9" style="46"/>
    <col min="5" max="5" width="10.625" style="46" customWidth="1"/>
    <col min="6" max="6" width="7.375" style="46" customWidth="1"/>
    <col min="7" max="7" width="10.875" style="46" customWidth="1"/>
    <col min="8" max="16384" width="9" style="45"/>
  </cols>
  <sheetData>
    <row r="1" spans="1:10" x14ac:dyDescent="0.3">
      <c r="A1" s="230" t="s">
        <v>135</v>
      </c>
      <c r="B1" s="230"/>
      <c r="C1" s="230"/>
      <c r="D1" s="230"/>
      <c r="E1" s="230"/>
      <c r="F1" s="230"/>
      <c r="G1" s="230"/>
    </row>
    <row r="2" spans="1:10" x14ac:dyDescent="0.3">
      <c r="A2" s="230" t="s">
        <v>270</v>
      </c>
      <c r="B2" s="230"/>
      <c r="C2" s="230"/>
      <c r="D2" s="230"/>
      <c r="E2" s="230"/>
      <c r="F2" s="230"/>
      <c r="G2" s="230"/>
    </row>
    <row r="3" spans="1:10" x14ac:dyDescent="0.3">
      <c r="A3" s="230" t="s">
        <v>283</v>
      </c>
      <c r="B3" s="230"/>
      <c r="C3" s="230"/>
      <c r="D3" s="230"/>
      <c r="E3" s="230"/>
      <c r="F3" s="230"/>
      <c r="G3" s="230"/>
    </row>
    <row r="4" spans="1:10" x14ac:dyDescent="0.3">
      <c r="A4" s="230"/>
      <c r="B4" s="230"/>
      <c r="C4" s="230"/>
      <c r="D4" s="230"/>
      <c r="E4" s="230"/>
      <c r="F4" s="230"/>
      <c r="G4" s="230"/>
    </row>
    <row r="6" spans="1:10" x14ac:dyDescent="0.3">
      <c r="A6" s="45" t="s">
        <v>271</v>
      </c>
      <c r="G6" s="47">
        <v>25000</v>
      </c>
    </row>
    <row r="7" spans="1:10" x14ac:dyDescent="0.3">
      <c r="A7" s="48" t="s">
        <v>140</v>
      </c>
      <c r="B7" s="45" t="s">
        <v>272</v>
      </c>
      <c r="E7" s="46">
        <v>0</v>
      </c>
      <c r="G7" s="160"/>
    </row>
    <row r="8" spans="1:10" x14ac:dyDescent="0.3">
      <c r="A8" s="48"/>
      <c r="B8" s="45" t="s">
        <v>273</v>
      </c>
      <c r="E8" s="49">
        <v>600</v>
      </c>
      <c r="F8" s="160"/>
      <c r="G8" s="49">
        <f>+E7+E8</f>
        <v>600</v>
      </c>
      <c r="I8" s="161"/>
    </row>
    <row r="9" spans="1:10" x14ac:dyDescent="0.3">
      <c r="A9" s="45" t="s">
        <v>274</v>
      </c>
      <c r="C9" s="162"/>
      <c r="G9" s="160">
        <f>+G6-G8</f>
        <v>24400</v>
      </c>
    </row>
    <row r="10" spans="1:10" x14ac:dyDescent="0.3">
      <c r="B10" s="45" t="s">
        <v>275</v>
      </c>
      <c r="C10" s="162"/>
      <c r="E10" s="46">
        <v>24196.080000000002</v>
      </c>
      <c r="G10" s="160"/>
      <c r="I10" s="161"/>
    </row>
    <row r="11" spans="1:10" x14ac:dyDescent="0.3">
      <c r="B11" s="45" t="s">
        <v>276</v>
      </c>
      <c r="C11" s="162"/>
      <c r="E11" s="49">
        <v>203.92</v>
      </c>
      <c r="F11" s="160"/>
      <c r="G11" s="49">
        <f>+E10+E11</f>
        <v>24400</v>
      </c>
      <c r="I11" s="161"/>
    </row>
    <row r="12" spans="1:10" x14ac:dyDescent="0.3">
      <c r="J12" s="161"/>
    </row>
    <row r="14" spans="1:10" x14ac:dyDescent="0.3">
      <c r="D14" s="34" t="s">
        <v>95</v>
      </c>
    </row>
    <row r="15" spans="1:10" x14ac:dyDescent="0.3">
      <c r="D15" s="34"/>
    </row>
    <row r="16" spans="1:10" x14ac:dyDescent="0.3">
      <c r="D16" s="34"/>
    </row>
    <row r="17" spans="3:7" x14ac:dyDescent="0.3">
      <c r="D17" s="35" t="s">
        <v>96</v>
      </c>
      <c r="G17" s="46" t="s">
        <v>277</v>
      </c>
    </row>
    <row r="18" spans="3:7" x14ac:dyDescent="0.3">
      <c r="C18" s="163" t="s">
        <v>278</v>
      </c>
      <c r="D18" s="163"/>
      <c r="E18" s="163"/>
      <c r="F18" s="163"/>
      <c r="G18" s="163"/>
    </row>
    <row r="19" spans="3:7" x14ac:dyDescent="0.3">
      <c r="D19" s="35" t="s">
        <v>98</v>
      </c>
    </row>
    <row r="20" spans="3:7" x14ac:dyDescent="0.3">
      <c r="D20" s="35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1"/>
  <sheetViews>
    <sheetView workbookViewId="0">
      <selection activeCell="J15" sqref="J15"/>
    </sheetView>
  </sheetViews>
  <sheetFormatPr defaultRowHeight="14.25" x14ac:dyDescent="0.2"/>
  <cols>
    <col min="1" max="1" width="26" customWidth="1"/>
    <col min="8" max="8" width="10.5" customWidth="1"/>
  </cols>
  <sheetData>
    <row r="1" spans="1:52" s="1" customFormat="1" ht="21" x14ac:dyDescent="0.35">
      <c r="A1" s="221" t="s">
        <v>120</v>
      </c>
      <c r="B1" s="221"/>
      <c r="C1" s="221"/>
      <c r="D1" s="221"/>
      <c r="E1" s="221"/>
      <c r="F1" s="221"/>
      <c r="G1" s="221"/>
      <c r="H1" s="221"/>
    </row>
    <row r="2" spans="1:52" s="1" customFormat="1" ht="21" x14ac:dyDescent="0.35">
      <c r="A2" s="221" t="s">
        <v>1</v>
      </c>
      <c r="B2" s="221"/>
      <c r="C2" s="221"/>
      <c r="D2" s="221"/>
      <c r="E2" s="221"/>
      <c r="F2" s="221"/>
      <c r="G2" s="221"/>
      <c r="H2" s="221"/>
      <c r="I2" s="7"/>
    </row>
    <row r="3" spans="1:52" s="1" customFormat="1" ht="21" x14ac:dyDescent="0.35">
      <c r="A3" s="221" t="s">
        <v>2</v>
      </c>
      <c r="B3" s="221"/>
      <c r="C3" s="221"/>
      <c r="D3" s="221"/>
      <c r="E3" s="221"/>
      <c r="F3" s="221"/>
      <c r="G3" s="221"/>
      <c r="H3" s="221"/>
      <c r="I3" s="8"/>
    </row>
    <row r="4" spans="1:52" s="1" customFormat="1" ht="21" x14ac:dyDescent="0.35">
      <c r="A4" s="221" t="s">
        <v>281</v>
      </c>
      <c r="B4" s="221"/>
      <c r="C4" s="221"/>
      <c r="D4" s="221"/>
      <c r="E4" s="221"/>
      <c r="F4" s="221"/>
      <c r="G4" s="221"/>
      <c r="H4" s="221"/>
      <c r="I4" s="8"/>
    </row>
    <row r="5" spans="1:52" s="1" customFormat="1" ht="21" x14ac:dyDescent="0.35">
      <c r="A5" s="164"/>
      <c r="B5" s="164"/>
      <c r="C5" s="164"/>
      <c r="D5" s="164"/>
      <c r="E5" s="164"/>
      <c r="F5" s="164"/>
      <c r="G5" s="164"/>
      <c r="H5" s="164"/>
      <c r="I5" s="8"/>
    </row>
    <row r="6" spans="1:52" s="1" customFormat="1" ht="21" customHeight="1" x14ac:dyDescent="0.35">
      <c r="A6" s="223" t="s">
        <v>121</v>
      </c>
      <c r="B6" s="226" t="s">
        <v>122</v>
      </c>
      <c r="C6" s="227"/>
      <c r="D6" s="227"/>
      <c r="E6" s="227"/>
      <c r="F6" s="227"/>
      <c r="G6" s="228"/>
      <c r="H6" s="223" t="s">
        <v>123</v>
      </c>
    </row>
    <row r="7" spans="1:52" s="1" customFormat="1" ht="21" customHeight="1" x14ac:dyDescent="0.35">
      <c r="A7" s="224"/>
      <c r="B7" s="226" t="s">
        <v>124</v>
      </c>
      <c r="C7" s="228"/>
      <c r="D7" s="226" t="s">
        <v>125</v>
      </c>
      <c r="E7" s="228"/>
      <c r="F7" s="226" t="s">
        <v>126</v>
      </c>
      <c r="G7" s="228"/>
      <c r="H7" s="224"/>
    </row>
    <row r="8" spans="1:52" s="1" customFormat="1" ht="21" x14ac:dyDescent="0.35">
      <c r="A8" s="225"/>
      <c r="B8" s="9" t="s">
        <v>127</v>
      </c>
      <c r="C8" s="9" t="s">
        <v>128</v>
      </c>
      <c r="D8" s="9" t="s">
        <v>127</v>
      </c>
      <c r="E8" s="9" t="s">
        <v>128</v>
      </c>
      <c r="F8" s="9" t="s">
        <v>127</v>
      </c>
      <c r="G8" s="9" t="s">
        <v>128</v>
      </c>
      <c r="H8" s="225"/>
    </row>
    <row r="9" spans="1:52" s="14" customFormat="1" ht="21" customHeight="1" x14ac:dyDescent="0.35">
      <c r="A9" s="10" t="s">
        <v>129</v>
      </c>
      <c r="B9" s="10"/>
      <c r="C9" s="11"/>
      <c r="D9" s="11"/>
      <c r="E9" s="10"/>
      <c r="F9" s="10"/>
      <c r="G9" s="11"/>
      <c r="H9" s="12">
        <v>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</row>
    <row r="10" spans="1:52" s="14" customFormat="1" ht="21" customHeight="1" x14ac:dyDescent="0.35">
      <c r="A10" s="15" t="s">
        <v>130</v>
      </c>
      <c r="B10" s="16"/>
      <c r="C10" s="17"/>
      <c r="D10" s="17"/>
      <c r="E10" s="16"/>
      <c r="F10" s="16"/>
      <c r="G10" s="17"/>
      <c r="H10" s="16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1:52" s="1" customFormat="1" ht="21" customHeight="1" x14ac:dyDescent="0.35">
      <c r="A11" s="18" t="s">
        <v>131</v>
      </c>
      <c r="B11" s="19">
        <v>0</v>
      </c>
      <c r="C11" s="20">
        <v>0</v>
      </c>
      <c r="D11" s="20">
        <v>0</v>
      </c>
      <c r="E11" s="20">
        <v>0</v>
      </c>
      <c r="F11" s="19">
        <v>0</v>
      </c>
      <c r="G11" s="20">
        <v>0</v>
      </c>
      <c r="H11" s="19">
        <v>0</v>
      </c>
    </row>
    <row r="12" spans="1:52" s="1" customFormat="1" ht="21" customHeight="1" x14ac:dyDescent="0.35">
      <c r="A12" s="21" t="s">
        <v>132</v>
      </c>
      <c r="B12" s="21"/>
      <c r="C12" s="22"/>
      <c r="D12" s="22"/>
      <c r="E12" s="21"/>
      <c r="F12" s="21"/>
      <c r="G12" s="22"/>
      <c r="H12" s="23">
        <v>0</v>
      </c>
    </row>
    <row r="13" spans="1:52" s="1" customFormat="1" ht="21" x14ac:dyDescent="0.35"/>
    <row r="14" spans="1:52" s="1" customFormat="1" ht="21" x14ac:dyDescent="0.35">
      <c r="F14" s="3" t="s">
        <v>95</v>
      </c>
    </row>
    <row r="15" spans="1:52" s="1" customFormat="1" ht="21" x14ac:dyDescent="0.35">
      <c r="F15" s="3"/>
    </row>
    <row r="16" spans="1:52" s="1" customFormat="1" ht="21" x14ac:dyDescent="0.35">
      <c r="F16" s="3"/>
    </row>
    <row r="17" spans="6:6" s="1" customFormat="1" ht="21" x14ac:dyDescent="0.35">
      <c r="F17" s="3" t="s">
        <v>96</v>
      </c>
    </row>
    <row r="18" spans="6:6" s="1" customFormat="1" ht="21" x14ac:dyDescent="0.35">
      <c r="F18" s="3" t="s">
        <v>133</v>
      </c>
    </row>
    <row r="19" spans="6:6" s="1" customFormat="1" ht="21" x14ac:dyDescent="0.35">
      <c r="F19" s="3" t="s">
        <v>98</v>
      </c>
    </row>
    <row r="20" spans="6:6" s="1" customFormat="1" ht="21" x14ac:dyDescent="0.35"/>
    <row r="21" spans="6:6" s="1" customFormat="1" ht="21" x14ac:dyDescent="0.35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"/>
  <sheetViews>
    <sheetView tabSelected="1" topLeftCell="A43" workbookViewId="0">
      <selection activeCell="L52" sqref="L52"/>
    </sheetView>
  </sheetViews>
  <sheetFormatPr defaultRowHeight="14.25" x14ac:dyDescent="0.2"/>
  <sheetData/>
  <pageMargins left="0.41" right="0.2" top="0.52" bottom="0.46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0"/>
  <sheetViews>
    <sheetView workbookViewId="0">
      <selection activeCell="G22" sqref="G22"/>
    </sheetView>
  </sheetViews>
  <sheetFormatPr defaultRowHeight="21" x14ac:dyDescent="0.35"/>
  <cols>
    <col min="1" max="1" width="11.375" style="1" customWidth="1"/>
    <col min="2" max="2" width="11.625" style="1" customWidth="1"/>
    <col min="3" max="3" width="12.875" style="1" customWidth="1"/>
    <col min="4" max="4" width="11.875" style="24" customWidth="1"/>
    <col min="5" max="5" width="12.5" style="24" customWidth="1"/>
    <col min="6" max="6" width="9" style="24"/>
    <col min="7" max="7" width="11.875" style="24" customWidth="1"/>
    <col min="8" max="16384" width="9" style="1"/>
  </cols>
  <sheetData>
    <row r="1" spans="1:7" x14ac:dyDescent="0.35">
      <c r="A1" s="221" t="s">
        <v>134</v>
      </c>
      <c r="B1" s="221"/>
      <c r="C1" s="221"/>
      <c r="D1" s="221"/>
      <c r="E1" s="221"/>
      <c r="F1" s="221"/>
      <c r="G1" s="221"/>
    </row>
    <row r="2" spans="1:7" x14ac:dyDescent="0.35">
      <c r="A2" s="221" t="s">
        <v>135</v>
      </c>
      <c r="B2" s="221"/>
      <c r="C2" s="221"/>
      <c r="D2" s="221"/>
      <c r="E2" s="221"/>
      <c r="F2" s="221"/>
      <c r="G2" s="221"/>
    </row>
    <row r="3" spans="1:7" x14ac:dyDescent="0.35">
      <c r="A3" s="221" t="s">
        <v>136</v>
      </c>
      <c r="B3" s="221"/>
      <c r="C3" s="221"/>
      <c r="D3" s="221"/>
      <c r="E3" s="221"/>
      <c r="F3" s="221"/>
      <c r="G3" s="221"/>
    </row>
    <row r="4" spans="1:7" x14ac:dyDescent="0.35">
      <c r="A4" s="221" t="s">
        <v>282</v>
      </c>
      <c r="B4" s="221"/>
      <c r="C4" s="221"/>
      <c r="D4" s="221"/>
      <c r="E4" s="221"/>
      <c r="F4" s="221"/>
      <c r="G4" s="221"/>
    </row>
    <row r="5" spans="1:7" x14ac:dyDescent="0.35">
      <c r="A5" s="221"/>
      <c r="B5" s="221"/>
      <c r="C5" s="221"/>
      <c r="D5" s="221"/>
      <c r="E5" s="221"/>
      <c r="F5" s="221"/>
      <c r="G5" s="221"/>
    </row>
    <row r="7" spans="1:7" x14ac:dyDescent="0.35">
      <c r="A7" s="1" t="s">
        <v>137</v>
      </c>
      <c r="E7" s="24">
        <v>24196.080000000002</v>
      </c>
      <c r="G7" s="25"/>
    </row>
    <row r="8" spans="1:7" x14ac:dyDescent="0.35">
      <c r="A8" s="26" t="s">
        <v>138</v>
      </c>
      <c r="B8" s="1" t="s">
        <v>139</v>
      </c>
      <c r="E8" s="27">
        <v>0</v>
      </c>
      <c r="F8" s="28"/>
      <c r="G8" s="29">
        <f>+E7+E8</f>
        <v>24196.080000000002</v>
      </c>
    </row>
    <row r="9" spans="1:7" x14ac:dyDescent="0.35">
      <c r="A9" s="26"/>
      <c r="G9" s="30"/>
    </row>
    <row r="10" spans="1:7" x14ac:dyDescent="0.35">
      <c r="A10" s="26" t="s">
        <v>140</v>
      </c>
      <c r="B10" s="1" t="s">
        <v>141</v>
      </c>
      <c r="E10" s="24">
        <v>0</v>
      </c>
    </row>
    <row r="11" spans="1:7" x14ac:dyDescent="0.35">
      <c r="A11" s="26"/>
      <c r="E11" s="27"/>
      <c r="G11" s="24">
        <f>+E11</f>
        <v>0</v>
      </c>
    </row>
    <row r="12" spans="1:7" ht="21.75" thickBot="1" x14ac:dyDescent="0.4">
      <c r="A12" s="31" t="s">
        <v>142</v>
      </c>
      <c r="G12" s="32">
        <f>+G8-G11</f>
        <v>24196.080000000002</v>
      </c>
    </row>
    <row r="13" spans="1:7" ht="21.75" thickTop="1" x14ac:dyDescent="0.35"/>
    <row r="14" spans="1:7" x14ac:dyDescent="0.35">
      <c r="D14" s="33"/>
    </row>
    <row r="15" spans="1:7" x14ac:dyDescent="0.35">
      <c r="D15" s="34" t="s">
        <v>95</v>
      </c>
    </row>
    <row r="16" spans="1:7" x14ac:dyDescent="0.35">
      <c r="D16" s="34"/>
    </row>
    <row r="17" spans="4:4" x14ac:dyDescent="0.35">
      <c r="D17" s="34"/>
    </row>
    <row r="18" spans="4:4" x14ac:dyDescent="0.35">
      <c r="D18" s="35" t="s">
        <v>96</v>
      </c>
    </row>
    <row r="19" spans="4:4" x14ac:dyDescent="0.35">
      <c r="D19" s="35" t="s">
        <v>133</v>
      </c>
    </row>
    <row r="20" spans="4:4" x14ac:dyDescent="0.35">
      <c r="D20" s="35" t="s">
        <v>98</v>
      </c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28"/>
  <sheetViews>
    <sheetView workbookViewId="0">
      <selection activeCell="I10" sqref="I10"/>
    </sheetView>
  </sheetViews>
  <sheetFormatPr defaultRowHeight="19.5" x14ac:dyDescent="0.3"/>
  <cols>
    <col min="1" max="1" width="7.125" style="36" customWidth="1"/>
    <col min="2" max="2" width="8.25" style="36" customWidth="1"/>
    <col min="3" max="3" width="32.75" style="36" customWidth="1"/>
    <col min="4" max="4" width="12.875" style="36" customWidth="1"/>
    <col min="5" max="5" width="9" style="36"/>
    <col min="6" max="6" width="14.375" style="36" customWidth="1"/>
    <col min="7" max="16384" width="9" style="36"/>
  </cols>
  <sheetData>
    <row r="1" spans="1:8" x14ac:dyDescent="0.3">
      <c r="A1" s="229" t="s">
        <v>143</v>
      </c>
      <c r="B1" s="229"/>
      <c r="C1" s="229"/>
      <c r="D1" s="229"/>
      <c r="E1" s="229"/>
      <c r="F1" s="229"/>
    </row>
    <row r="2" spans="1:8" x14ac:dyDescent="0.3">
      <c r="A2" s="229" t="s">
        <v>135</v>
      </c>
      <c r="B2" s="229"/>
      <c r="C2" s="229"/>
      <c r="D2" s="229"/>
      <c r="E2" s="229"/>
      <c r="F2" s="229"/>
    </row>
    <row r="3" spans="1:8" x14ac:dyDescent="0.3">
      <c r="A3" s="229" t="s">
        <v>283</v>
      </c>
      <c r="B3" s="229"/>
      <c r="C3" s="229"/>
      <c r="D3" s="229"/>
      <c r="E3" s="229"/>
      <c r="F3" s="229"/>
    </row>
    <row r="5" spans="1:8" ht="20.25" thickBot="1" x14ac:dyDescent="0.35">
      <c r="A5" s="36" t="s">
        <v>284</v>
      </c>
      <c r="E5" s="37"/>
      <c r="F5" s="38">
        <v>3053842.47</v>
      </c>
    </row>
    <row r="6" spans="1:8" ht="20.25" thickTop="1" x14ac:dyDescent="0.3">
      <c r="A6" s="39" t="s">
        <v>144</v>
      </c>
      <c r="B6" s="36" t="s">
        <v>145</v>
      </c>
      <c r="E6" s="37"/>
      <c r="F6" s="36">
        <v>0</v>
      </c>
    </row>
    <row r="7" spans="1:8" x14ac:dyDescent="0.3">
      <c r="A7" s="36" t="s">
        <v>146</v>
      </c>
      <c r="E7" s="37"/>
      <c r="F7" s="40">
        <f>+F5+F6</f>
        <v>3053842.47</v>
      </c>
    </row>
    <row r="8" spans="1:8" x14ac:dyDescent="0.3">
      <c r="A8" s="41" t="s">
        <v>138</v>
      </c>
      <c r="B8" s="42" t="s">
        <v>147</v>
      </c>
      <c r="E8" s="37"/>
    </row>
    <row r="9" spans="1:8" x14ac:dyDescent="0.3">
      <c r="B9" s="39" t="s">
        <v>148</v>
      </c>
      <c r="E9" s="37"/>
    </row>
    <row r="10" spans="1:8" x14ac:dyDescent="0.3">
      <c r="C10" s="36" t="s">
        <v>149</v>
      </c>
      <c r="D10" s="36">
        <v>600193.78</v>
      </c>
      <c r="E10" s="37"/>
    </row>
    <row r="11" spans="1:8" x14ac:dyDescent="0.3">
      <c r="C11" s="36" t="s">
        <v>150</v>
      </c>
      <c r="D11" s="36">
        <v>0</v>
      </c>
      <c r="E11" s="37"/>
    </row>
    <row r="12" spans="1:8" x14ac:dyDescent="0.3">
      <c r="C12" s="36" t="s">
        <v>151</v>
      </c>
      <c r="E12" s="37"/>
    </row>
    <row r="13" spans="1:8" x14ac:dyDescent="0.3">
      <c r="C13" s="36" t="s">
        <v>152</v>
      </c>
      <c r="D13" s="43">
        <v>980</v>
      </c>
      <c r="E13" s="37"/>
      <c r="F13" s="43">
        <f>SUM(D10:D13)</f>
        <v>601173.78</v>
      </c>
    </row>
    <row r="14" spans="1:8" x14ac:dyDescent="0.3">
      <c r="A14" s="41" t="s">
        <v>140</v>
      </c>
      <c r="B14" s="42" t="s">
        <v>153</v>
      </c>
      <c r="E14" s="37"/>
      <c r="H14" s="36">
        <v>0</v>
      </c>
    </row>
    <row r="15" spans="1:8" x14ac:dyDescent="0.3">
      <c r="B15" s="39" t="s">
        <v>148</v>
      </c>
      <c r="E15" s="37"/>
    </row>
    <row r="16" spans="1:8" x14ac:dyDescent="0.3">
      <c r="C16" s="36" t="s">
        <v>154</v>
      </c>
      <c r="D16" s="36">
        <f>1000+15450+2000+980</f>
        <v>19430</v>
      </c>
      <c r="E16" s="37"/>
    </row>
    <row r="17" spans="1:6" x14ac:dyDescent="0.3">
      <c r="C17" s="36" t="s">
        <v>155</v>
      </c>
      <c r="D17" s="36">
        <v>600193.78</v>
      </c>
      <c r="E17" s="37"/>
    </row>
    <row r="18" spans="1:6" x14ac:dyDescent="0.3">
      <c r="C18" s="36" t="s">
        <v>151</v>
      </c>
      <c r="E18" s="37"/>
    </row>
    <row r="19" spans="1:6" x14ac:dyDescent="0.3">
      <c r="C19" s="36" t="s">
        <v>156</v>
      </c>
      <c r="D19" s="43"/>
      <c r="E19" s="37"/>
      <c r="F19" s="43">
        <f>+D16+D17+D18+D19</f>
        <v>619623.78</v>
      </c>
    </row>
    <row r="20" spans="1:6" ht="20.25" thickBot="1" x14ac:dyDescent="0.35">
      <c r="A20" s="42" t="s">
        <v>157</v>
      </c>
      <c r="E20" s="37"/>
      <c r="F20" s="38">
        <f>+F7+F13-F19</f>
        <v>3035392.4699999997</v>
      </c>
    </row>
    <row r="21" spans="1:6" ht="20.25" thickTop="1" x14ac:dyDescent="0.3">
      <c r="E21" s="37"/>
    </row>
    <row r="23" spans="1:6" x14ac:dyDescent="0.3">
      <c r="B23" s="44"/>
      <c r="D23" s="34" t="s">
        <v>158</v>
      </c>
      <c r="E23" s="44"/>
      <c r="F23" s="44"/>
    </row>
    <row r="24" spans="1:6" x14ac:dyDescent="0.3">
      <c r="B24" s="44"/>
      <c r="D24" s="34"/>
      <c r="E24" s="44"/>
      <c r="F24" s="44"/>
    </row>
    <row r="25" spans="1:6" x14ac:dyDescent="0.3">
      <c r="A25" s="34"/>
      <c r="B25" s="34"/>
      <c r="D25" s="34"/>
      <c r="E25" s="34"/>
      <c r="F25" s="34"/>
    </row>
    <row r="26" spans="1:6" x14ac:dyDescent="0.3">
      <c r="B26" s="44"/>
      <c r="D26" s="35" t="s">
        <v>96</v>
      </c>
      <c r="E26" s="44"/>
      <c r="F26" s="44"/>
    </row>
    <row r="27" spans="1:6" x14ac:dyDescent="0.3">
      <c r="B27" s="44"/>
      <c r="D27" s="35" t="s">
        <v>133</v>
      </c>
      <c r="E27" s="44"/>
      <c r="F27" s="44"/>
    </row>
    <row r="28" spans="1:6" x14ac:dyDescent="0.3">
      <c r="B28" s="44"/>
      <c r="D28" s="35" t="s">
        <v>98</v>
      </c>
      <c r="E28" s="44"/>
      <c r="F28" s="44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40"/>
  <sheetViews>
    <sheetView workbookViewId="0">
      <selection activeCell="A4" sqref="A4:F4"/>
    </sheetView>
  </sheetViews>
  <sheetFormatPr defaultRowHeight="14.25" x14ac:dyDescent="0.2"/>
  <cols>
    <col min="1" max="1" width="8.25" customWidth="1"/>
    <col min="2" max="2" width="7.75" customWidth="1"/>
    <col min="3" max="3" width="26.5" customWidth="1"/>
    <col min="4" max="4" width="12.75" customWidth="1"/>
    <col min="6" max="6" width="12.25" customWidth="1"/>
  </cols>
  <sheetData>
    <row r="1" spans="1:6" ht="19.5" x14ac:dyDescent="0.3">
      <c r="A1" s="230" t="s">
        <v>159</v>
      </c>
      <c r="B1" s="230"/>
      <c r="C1" s="230"/>
      <c r="D1" s="230"/>
      <c r="E1" s="230"/>
      <c r="F1" s="230"/>
    </row>
    <row r="2" spans="1:6" ht="19.5" x14ac:dyDescent="0.3">
      <c r="A2" s="230" t="s">
        <v>135</v>
      </c>
      <c r="B2" s="230"/>
      <c r="C2" s="230"/>
      <c r="D2" s="230"/>
      <c r="E2" s="230"/>
      <c r="F2" s="230"/>
    </row>
    <row r="3" spans="1:6" ht="19.5" x14ac:dyDescent="0.3">
      <c r="A3" s="230" t="s">
        <v>160</v>
      </c>
      <c r="B3" s="230"/>
      <c r="C3" s="230"/>
      <c r="D3" s="230"/>
      <c r="E3" s="230"/>
      <c r="F3" s="230"/>
    </row>
    <row r="4" spans="1:6" ht="19.5" x14ac:dyDescent="0.3">
      <c r="A4" s="230" t="s">
        <v>283</v>
      </c>
      <c r="B4" s="230"/>
      <c r="C4" s="230"/>
      <c r="D4" s="230"/>
      <c r="E4" s="230"/>
      <c r="F4" s="230"/>
    </row>
    <row r="5" spans="1:6" ht="19.5" x14ac:dyDescent="0.3">
      <c r="A5" s="45"/>
      <c r="B5" s="45"/>
      <c r="C5" s="45"/>
      <c r="D5" s="46"/>
      <c r="E5" s="46"/>
      <c r="F5" s="46"/>
    </row>
    <row r="6" spans="1:6" ht="19.5" x14ac:dyDescent="0.3">
      <c r="A6" s="45" t="s">
        <v>161</v>
      </c>
      <c r="B6" s="45"/>
      <c r="C6" s="45"/>
      <c r="D6" s="46">
        <v>0</v>
      </c>
      <c r="E6" s="46"/>
      <c r="F6" s="47"/>
    </row>
    <row r="7" spans="1:6" ht="19.5" x14ac:dyDescent="0.3">
      <c r="A7" s="48" t="s">
        <v>140</v>
      </c>
      <c r="B7" s="45" t="s">
        <v>162</v>
      </c>
      <c r="C7" s="45"/>
      <c r="D7" s="49"/>
      <c r="E7" s="50"/>
      <c r="F7" s="51"/>
    </row>
    <row r="8" spans="1:6" ht="19.5" x14ac:dyDescent="0.3">
      <c r="A8" s="48" t="s">
        <v>138</v>
      </c>
      <c r="B8" s="45" t="s">
        <v>141</v>
      </c>
      <c r="C8" s="45"/>
      <c r="D8" s="46"/>
      <c r="E8" s="46"/>
      <c r="F8" s="46"/>
    </row>
    <row r="9" spans="1:6" ht="19.5" x14ac:dyDescent="0.3">
      <c r="A9" s="45"/>
      <c r="B9" s="163" t="s">
        <v>285</v>
      </c>
      <c r="C9" s="163"/>
      <c r="D9" s="46">
        <v>4920</v>
      </c>
      <c r="E9" s="46"/>
      <c r="F9" s="46">
        <f>SUM(D9:D9)</f>
        <v>4920</v>
      </c>
    </row>
    <row r="10" spans="1:6" ht="20.25" thickBot="1" x14ac:dyDescent="0.35">
      <c r="A10" s="45" t="s">
        <v>137</v>
      </c>
      <c r="B10" s="45"/>
      <c r="C10" s="45"/>
      <c r="D10" s="46"/>
      <c r="E10" s="45"/>
      <c r="F10" s="53">
        <f>+F6-F7+F9</f>
        <v>4920</v>
      </c>
    </row>
    <row r="11" spans="1:6" ht="20.25" thickTop="1" x14ac:dyDescent="0.3">
      <c r="A11" s="45"/>
      <c r="B11" s="45"/>
      <c r="C11" s="45"/>
      <c r="D11" s="46"/>
      <c r="E11" s="45"/>
      <c r="F11" s="54"/>
    </row>
    <row r="12" spans="1:6" ht="19.5" x14ac:dyDescent="0.3">
      <c r="A12" s="45"/>
      <c r="B12" s="45"/>
      <c r="C12" s="45"/>
      <c r="D12" s="46"/>
      <c r="E12" s="46"/>
      <c r="F12" s="46"/>
    </row>
    <row r="13" spans="1:6" ht="19.5" x14ac:dyDescent="0.3">
      <c r="A13" s="45"/>
      <c r="B13" s="45"/>
      <c r="C13" s="45"/>
      <c r="D13" s="34" t="s">
        <v>95</v>
      </c>
      <c r="E13" s="46"/>
      <c r="F13" s="46"/>
    </row>
    <row r="14" spans="1:6" ht="19.5" x14ac:dyDescent="0.3">
      <c r="A14" s="45"/>
      <c r="B14" s="45"/>
      <c r="C14" s="45"/>
      <c r="D14" s="34"/>
      <c r="E14" s="46"/>
      <c r="F14" s="46"/>
    </row>
    <row r="15" spans="1:6" ht="19.5" x14ac:dyDescent="0.3">
      <c r="A15" s="45"/>
      <c r="B15" s="45"/>
      <c r="C15" s="45"/>
      <c r="D15" s="34"/>
      <c r="E15" s="46"/>
      <c r="F15" s="46"/>
    </row>
    <row r="16" spans="1:6" ht="19.5" x14ac:dyDescent="0.3">
      <c r="A16" s="45"/>
      <c r="B16" s="45"/>
      <c r="C16" s="45"/>
      <c r="D16" s="35" t="s">
        <v>96</v>
      </c>
      <c r="E16" s="46"/>
      <c r="F16" s="46"/>
    </row>
    <row r="17" spans="1:6" ht="19.5" x14ac:dyDescent="0.3">
      <c r="A17" s="45"/>
      <c r="B17" s="45"/>
      <c r="C17" s="45"/>
      <c r="D17" s="35" t="s">
        <v>133</v>
      </c>
      <c r="E17" s="46"/>
      <c r="F17" s="46"/>
    </row>
    <row r="18" spans="1:6" ht="19.5" x14ac:dyDescent="0.3">
      <c r="A18" s="45"/>
      <c r="B18" s="45"/>
      <c r="C18" s="45"/>
      <c r="D18" s="35" t="s">
        <v>98</v>
      </c>
      <c r="E18" s="46"/>
      <c r="F18" s="46"/>
    </row>
    <row r="19" spans="1:6" ht="19.5" x14ac:dyDescent="0.3">
      <c r="A19" s="45"/>
      <c r="B19" s="45"/>
      <c r="C19" s="45"/>
      <c r="D19" s="35"/>
      <c r="E19" s="46"/>
      <c r="F19" s="46"/>
    </row>
    <row r="20" spans="1:6" ht="19.5" x14ac:dyDescent="0.3">
      <c r="A20" s="45"/>
      <c r="B20" s="45"/>
      <c r="C20" s="45"/>
      <c r="D20" s="35"/>
      <c r="E20" s="46"/>
      <c r="F20" s="46"/>
    </row>
    <row r="21" spans="1:6" ht="19.5" x14ac:dyDescent="0.3">
      <c r="A21" s="45"/>
      <c r="B21" s="45"/>
      <c r="C21" s="45"/>
      <c r="D21" s="35"/>
      <c r="E21" s="46"/>
      <c r="F21" s="46"/>
    </row>
    <row r="22" spans="1:6" ht="19.5" x14ac:dyDescent="0.3">
      <c r="A22" s="45"/>
      <c r="B22" s="45"/>
      <c r="C22" s="45"/>
      <c r="D22" s="35"/>
      <c r="E22" s="46"/>
      <c r="F22" s="46"/>
    </row>
    <row r="23" spans="1:6" ht="19.5" x14ac:dyDescent="0.3">
      <c r="A23" s="45"/>
      <c r="B23" s="45"/>
      <c r="C23" s="45"/>
      <c r="D23" s="35"/>
      <c r="E23" s="46"/>
      <c r="F23" s="46"/>
    </row>
    <row r="24" spans="1:6" ht="19.5" x14ac:dyDescent="0.3">
      <c r="A24" s="45"/>
      <c r="B24" s="45"/>
      <c r="C24" s="45"/>
      <c r="D24" s="35"/>
      <c r="E24" s="46"/>
      <c r="F24" s="46"/>
    </row>
    <row r="25" spans="1:6" ht="19.5" x14ac:dyDescent="0.3">
      <c r="A25" s="45"/>
      <c r="B25" s="45"/>
      <c r="C25" s="45"/>
      <c r="D25" s="35"/>
      <c r="E25" s="46"/>
      <c r="F25" s="46"/>
    </row>
    <row r="26" spans="1:6" ht="19.5" x14ac:dyDescent="0.3">
      <c r="A26" s="45"/>
      <c r="B26" s="45"/>
      <c r="C26" s="45"/>
      <c r="D26" s="35"/>
      <c r="E26" s="46"/>
      <c r="F26" s="46"/>
    </row>
    <row r="27" spans="1:6" ht="19.5" x14ac:dyDescent="0.3">
      <c r="A27" s="45"/>
      <c r="B27" s="45"/>
      <c r="C27" s="45"/>
      <c r="D27" s="35"/>
      <c r="E27" s="46"/>
      <c r="F27" s="46"/>
    </row>
    <row r="28" spans="1:6" ht="19.5" x14ac:dyDescent="0.3">
      <c r="A28" s="45"/>
      <c r="B28" s="45"/>
      <c r="C28" s="45"/>
      <c r="D28" s="35"/>
      <c r="E28" s="46"/>
      <c r="F28" s="46"/>
    </row>
    <row r="29" spans="1:6" ht="19.5" x14ac:dyDescent="0.3">
      <c r="A29" s="45"/>
      <c r="B29" s="45"/>
      <c r="C29" s="45"/>
      <c r="D29" s="35"/>
      <c r="E29" s="46"/>
      <c r="F29" s="46"/>
    </row>
    <row r="30" spans="1:6" ht="19.5" x14ac:dyDescent="0.3">
      <c r="A30" s="45"/>
      <c r="B30" s="45"/>
      <c r="C30" s="45"/>
      <c r="D30" s="35"/>
      <c r="E30" s="46"/>
      <c r="F30" s="46"/>
    </row>
    <row r="31" spans="1:6" ht="19.5" x14ac:dyDescent="0.3">
      <c r="A31" s="45"/>
      <c r="B31" s="45"/>
      <c r="C31" s="45"/>
      <c r="D31" s="35"/>
      <c r="E31" s="46"/>
      <c r="F31" s="46"/>
    </row>
    <row r="32" spans="1:6" ht="19.5" x14ac:dyDescent="0.3">
      <c r="A32" s="45"/>
      <c r="B32" s="45"/>
      <c r="C32" s="45"/>
      <c r="D32" s="35"/>
      <c r="E32" s="46"/>
      <c r="F32" s="46"/>
    </row>
    <row r="33" spans="1:6" ht="19.5" x14ac:dyDescent="0.3">
      <c r="A33" s="45"/>
      <c r="B33" s="45"/>
      <c r="C33" s="45"/>
      <c r="D33" s="35"/>
      <c r="E33" s="46"/>
      <c r="F33" s="46"/>
    </row>
    <row r="34" spans="1:6" ht="19.5" x14ac:dyDescent="0.3">
      <c r="A34" s="45"/>
      <c r="B34" s="45"/>
      <c r="C34" s="45"/>
      <c r="D34" s="35"/>
      <c r="E34" s="46"/>
      <c r="F34" s="46"/>
    </row>
    <row r="35" spans="1:6" ht="19.5" x14ac:dyDescent="0.3">
      <c r="A35" s="45"/>
      <c r="B35" s="45"/>
      <c r="C35" s="45"/>
      <c r="D35" s="35"/>
      <c r="E35" s="46"/>
      <c r="F35" s="46"/>
    </row>
    <row r="36" spans="1:6" ht="19.5" x14ac:dyDescent="0.3">
      <c r="A36" s="45"/>
      <c r="B36" s="45"/>
      <c r="C36" s="45"/>
      <c r="D36" s="35"/>
      <c r="E36" s="46"/>
      <c r="F36" s="46"/>
    </row>
    <row r="37" spans="1:6" ht="19.5" x14ac:dyDescent="0.3">
      <c r="A37" s="45"/>
      <c r="B37" s="45"/>
      <c r="C37" s="45"/>
      <c r="D37" s="35"/>
      <c r="E37" s="46"/>
      <c r="F37" s="46"/>
    </row>
    <row r="38" spans="1:6" ht="19.5" x14ac:dyDescent="0.3">
      <c r="A38" s="45"/>
      <c r="B38" s="45"/>
      <c r="C38" s="45"/>
      <c r="D38" s="35"/>
      <c r="E38" s="46"/>
      <c r="F38" s="46"/>
    </row>
    <row r="39" spans="1:6" ht="19.5" x14ac:dyDescent="0.3">
      <c r="A39" s="45"/>
      <c r="B39" s="45"/>
      <c r="C39" s="45"/>
      <c r="D39" s="35"/>
      <c r="E39" s="46"/>
      <c r="F39" s="46"/>
    </row>
    <row r="40" spans="1:6" ht="19.5" x14ac:dyDescent="0.3">
      <c r="A40" s="45"/>
      <c r="B40" s="45"/>
      <c r="C40" s="45"/>
      <c r="D40" s="35"/>
      <c r="E40" s="46"/>
      <c r="F40" s="46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F42"/>
  <sheetViews>
    <sheetView workbookViewId="0">
      <selection activeCell="J23" sqref="J23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19.5" x14ac:dyDescent="0.3">
      <c r="A1" s="230" t="s">
        <v>164</v>
      </c>
      <c r="B1" s="230"/>
      <c r="C1" s="230"/>
      <c r="D1" s="230"/>
      <c r="E1" s="230"/>
      <c r="F1" s="230"/>
    </row>
    <row r="2" spans="1:6" ht="19.5" x14ac:dyDescent="0.3">
      <c r="A2" s="230" t="s">
        <v>135</v>
      </c>
      <c r="B2" s="230"/>
      <c r="C2" s="230"/>
      <c r="D2" s="230"/>
      <c r="E2" s="230"/>
      <c r="F2" s="230"/>
    </row>
    <row r="3" spans="1:6" ht="19.5" x14ac:dyDescent="0.3">
      <c r="A3" s="230" t="s">
        <v>165</v>
      </c>
      <c r="B3" s="230"/>
      <c r="C3" s="230"/>
      <c r="D3" s="230"/>
      <c r="E3" s="230"/>
      <c r="F3" s="230"/>
    </row>
    <row r="4" spans="1:6" ht="19.5" x14ac:dyDescent="0.3">
      <c r="A4" s="230" t="s">
        <v>283</v>
      </c>
      <c r="B4" s="230"/>
      <c r="C4" s="230"/>
      <c r="D4" s="230"/>
      <c r="E4" s="230"/>
      <c r="F4" s="230"/>
    </row>
    <row r="5" spans="1:6" ht="19.5" x14ac:dyDescent="0.3">
      <c r="A5" s="230"/>
      <c r="B5" s="230"/>
      <c r="C5" s="230"/>
      <c r="D5" s="230"/>
      <c r="E5" s="230"/>
      <c r="F5" s="230"/>
    </row>
    <row r="6" spans="1:6" ht="19.5" x14ac:dyDescent="0.3">
      <c r="A6" s="45"/>
      <c r="B6" s="45"/>
      <c r="C6" s="45"/>
      <c r="D6" s="46"/>
      <c r="E6" s="46"/>
      <c r="F6" s="46"/>
    </row>
    <row r="7" spans="1:6" ht="19.5" x14ac:dyDescent="0.3">
      <c r="A7" s="45" t="s">
        <v>161</v>
      </c>
      <c r="B7" s="45"/>
      <c r="C7" s="45"/>
      <c r="D7" s="46">
        <v>0</v>
      </c>
      <c r="E7" s="46"/>
      <c r="F7" s="47"/>
    </row>
    <row r="8" spans="1:6" ht="19.5" x14ac:dyDescent="0.3">
      <c r="A8" s="48" t="s">
        <v>140</v>
      </c>
      <c r="B8" s="45" t="s">
        <v>162</v>
      </c>
      <c r="C8" s="45"/>
      <c r="D8" s="49"/>
      <c r="E8" s="50"/>
      <c r="F8" s="51"/>
    </row>
    <row r="9" spans="1:6" ht="19.5" x14ac:dyDescent="0.3">
      <c r="A9" s="48" t="s">
        <v>138</v>
      </c>
      <c r="B9" s="45" t="s">
        <v>141</v>
      </c>
      <c r="C9" s="45"/>
      <c r="D9" s="46"/>
      <c r="E9" s="46"/>
      <c r="F9" s="46"/>
    </row>
    <row r="10" spans="1:6" ht="19.5" x14ac:dyDescent="0.3">
      <c r="A10" s="45"/>
      <c r="B10" s="45" t="s">
        <v>166</v>
      </c>
      <c r="C10" s="52" t="s">
        <v>163</v>
      </c>
      <c r="D10" s="46">
        <v>0</v>
      </c>
      <c r="E10" s="46"/>
      <c r="F10" s="46">
        <f>SUM(D10:D10)</f>
        <v>0</v>
      </c>
    </row>
    <row r="11" spans="1:6" ht="20.25" thickBot="1" x14ac:dyDescent="0.35">
      <c r="A11" s="45" t="s">
        <v>137</v>
      </c>
      <c r="B11" s="45"/>
      <c r="C11" s="45"/>
      <c r="D11" s="46"/>
      <c r="E11" s="45"/>
      <c r="F11" s="53">
        <f>+F7-F8+F10</f>
        <v>0</v>
      </c>
    </row>
    <row r="12" spans="1:6" ht="20.25" thickTop="1" x14ac:dyDescent="0.3">
      <c r="A12" s="45"/>
      <c r="B12" s="45"/>
      <c r="C12" s="45"/>
      <c r="D12" s="46"/>
      <c r="E12" s="46"/>
      <c r="F12" s="46"/>
    </row>
    <row r="13" spans="1:6" ht="19.5" x14ac:dyDescent="0.3">
      <c r="A13" s="45"/>
      <c r="B13" s="45"/>
      <c r="C13" s="45"/>
      <c r="D13" s="46"/>
      <c r="E13" s="46"/>
      <c r="F13" s="46"/>
    </row>
    <row r="14" spans="1:6" ht="19.5" x14ac:dyDescent="0.3">
      <c r="A14" s="45"/>
      <c r="B14" s="45"/>
      <c r="C14" s="45"/>
      <c r="D14" s="34" t="s">
        <v>95</v>
      </c>
      <c r="E14" s="46"/>
      <c r="F14" s="46"/>
    </row>
    <row r="15" spans="1:6" ht="19.5" x14ac:dyDescent="0.3">
      <c r="A15" s="45"/>
      <c r="B15" s="45"/>
      <c r="C15" s="45"/>
      <c r="D15" s="34"/>
      <c r="E15" s="46"/>
      <c r="F15" s="46"/>
    </row>
    <row r="16" spans="1:6" ht="19.5" x14ac:dyDescent="0.3">
      <c r="A16" s="45"/>
      <c r="B16" s="45"/>
      <c r="C16" s="45"/>
      <c r="D16" s="34"/>
      <c r="E16" s="46"/>
      <c r="F16" s="46"/>
    </row>
    <row r="17" spans="1:6" ht="19.5" x14ac:dyDescent="0.3">
      <c r="A17" s="45"/>
      <c r="B17" s="45"/>
      <c r="C17" s="45"/>
      <c r="D17" s="35" t="s">
        <v>96</v>
      </c>
      <c r="E17" s="46"/>
      <c r="F17" s="46"/>
    </row>
    <row r="18" spans="1:6" ht="19.5" x14ac:dyDescent="0.3">
      <c r="A18" s="45"/>
      <c r="B18" s="45"/>
      <c r="C18" s="45"/>
      <c r="D18" s="35" t="s">
        <v>133</v>
      </c>
      <c r="E18" s="46"/>
      <c r="F18" s="46"/>
    </row>
    <row r="19" spans="1:6" ht="19.5" x14ac:dyDescent="0.3">
      <c r="A19" s="45"/>
      <c r="B19" s="45"/>
      <c r="C19" s="45"/>
      <c r="D19" s="35" t="s">
        <v>98</v>
      </c>
      <c r="E19" s="46"/>
      <c r="F19" s="46"/>
    </row>
    <row r="20" spans="1:6" ht="19.5" x14ac:dyDescent="0.3">
      <c r="A20" s="45"/>
      <c r="B20" s="45"/>
      <c r="C20" s="45"/>
      <c r="D20" s="35"/>
      <c r="E20" s="46"/>
      <c r="F20" s="46"/>
    </row>
    <row r="21" spans="1:6" ht="19.5" x14ac:dyDescent="0.3">
      <c r="A21" s="45"/>
      <c r="B21" s="45"/>
      <c r="C21" s="45"/>
      <c r="D21" s="35"/>
      <c r="E21" s="46"/>
      <c r="F21" s="46"/>
    </row>
    <row r="22" spans="1:6" ht="19.5" x14ac:dyDescent="0.3">
      <c r="A22" s="45"/>
      <c r="B22" s="45"/>
      <c r="C22" s="45"/>
      <c r="D22" s="46"/>
      <c r="E22" s="46"/>
      <c r="F22" s="46"/>
    </row>
    <row r="23" spans="1:6" ht="19.5" x14ac:dyDescent="0.3">
      <c r="A23" s="45"/>
      <c r="B23" s="45"/>
      <c r="C23" s="45"/>
      <c r="D23" s="46"/>
      <c r="E23" s="46"/>
      <c r="F23" s="46"/>
    </row>
    <row r="24" spans="1:6" ht="19.5" x14ac:dyDescent="0.3">
      <c r="A24" s="45"/>
      <c r="B24" s="45"/>
      <c r="C24" s="45"/>
      <c r="D24" s="46"/>
      <c r="E24" s="46"/>
      <c r="F24" s="46"/>
    </row>
    <row r="25" spans="1:6" ht="19.5" x14ac:dyDescent="0.3">
      <c r="A25" s="45"/>
      <c r="B25" s="45"/>
      <c r="C25" s="45"/>
      <c r="D25" s="46"/>
      <c r="E25" s="46"/>
      <c r="F25" s="46"/>
    </row>
    <row r="26" spans="1:6" ht="19.5" x14ac:dyDescent="0.3">
      <c r="A26" s="45"/>
      <c r="B26" s="45"/>
      <c r="C26" s="45"/>
      <c r="D26" s="46"/>
      <c r="E26" s="46"/>
      <c r="F26" s="46"/>
    </row>
    <row r="27" spans="1:6" ht="19.5" x14ac:dyDescent="0.3">
      <c r="A27" s="45"/>
      <c r="B27" s="45"/>
      <c r="C27" s="45"/>
      <c r="D27" s="46"/>
      <c r="E27" s="46"/>
      <c r="F27" s="46"/>
    </row>
    <row r="28" spans="1:6" ht="19.5" x14ac:dyDescent="0.3">
      <c r="A28" s="45"/>
      <c r="B28" s="45"/>
      <c r="C28" s="45"/>
      <c r="D28" s="46"/>
      <c r="E28" s="46"/>
      <c r="F28" s="46"/>
    </row>
    <row r="29" spans="1:6" ht="19.5" x14ac:dyDescent="0.3">
      <c r="A29" s="45"/>
      <c r="B29" s="45"/>
      <c r="C29" s="45"/>
      <c r="D29" s="46"/>
      <c r="E29" s="46"/>
      <c r="F29" s="46"/>
    </row>
    <row r="30" spans="1:6" ht="19.5" x14ac:dyDescent="0.3">
      <c r="A30" s="45"/>
      <c r="B30" s="45"/>
      <c r="C30" s="45"/>
      <c r="D30" s="46"/>
      <c r="E30" s="46"/>
      <c r="F30" s="46"/>
    </row>
    <row r="31" spans="1:6" ht="19.5" x14ac:dyDescent="0.3">
      <c r="A31" s="45"/>
      <c r="B31" s="45"/>
      <c r="C31" s="45"/>
      <c r="D31" s="46"/>
      <c r="E31" s="46"/>
      <c r="F31" s="46"/>
    </row>
    <row r="32" spans="1:6" ht="19.5" x14ac:dyDescent="0.3">
      <c r="A32" s="45"/>
      <c r="B32" s="45"/>
      <c r="C32" s="45"/>
      <c r="D32" s="46"/>
      <c r="E32" s="46"/>
      <c r="F32" s="46"/>
    </row>
    <row r="33" spans="1:6" ht="19.5" x14ac:dyDescent="0.3">
      <c r="A33" s="45"/>
      <c r="B33" s="45"/>
      <c r="C33" s="45"/>
      <c r="D33" s="46"/>
      <c r="E33" s="46"/>
      <c r="F33" s="46"/>
    </row>
    <row r="34" spans="1:6" ht="19.5" x14ac:dyDescent="0.3">
      <c r="A34" s="45"/>
      <c r="B34" s="45"/>
      <c r="C34" s="45"/>
      <c r="D34" s="46"/>
      <c r="E34" s="46"/>
      <c r="F34" s="46"/>
    </row>
    <row r="35" spans="1:6" ht="19.5" x14ac:dyDescent="0.3">
      <c r="A35" s="45"/>
      <c r="B35" s="45"/>
      <c r="C35" s="45"/>
      <c r="D35" s="46"/>
      <c r="E35" s="46"/>
      <c r="F35" s="46"/>
    </row>
    <row r="36" spans="1:6" ht="19.5" x14ac:dyDescent="0.3">
      <c r="A36" s="45"/>
      <c r="B36" s="45"/>
      <c r="C36" s="45"/>
      <c r="D36" s="46"/>
      <c r="E36" s="46"/>
      <c r="F36" s="46"/>
    </row>
    <row r="37" spans="1:6" ht="19.5" x14ac:dyDescent="0.3">
      <c r="A37" s="45"/>
      <c r="B37" s="45"/>
      <c r="C37" s="45"/>
      <c r="D37" s="46"/>
      <c r="E37" s="46"/>
      <c r="F37" s="46"/>
    </row>
    <row r="38" spans="1:6" ht="19.5" x14ac:dyDescent="0.3">
      <c r="A38" s="45"/>
      <c r="B38" s="45"/>
      <c r="C38" s="45"/>
      <c r="D38" s="46"/>
      <c r="E38" s="46"/>
      <c r="F38" s="46"/>
    </row>
    <row r="39" spans="1:6" ht="19.5" x14ac:dyDescent="0.3">
      <c r="A39" s="45"/>
      <c r="B39" s="45"/>
      <c r="C39" s="45"/>
      <c r="D39" s="46"/>
      <c r="E39" s="46"/>
      <c r="F39" s="46"/>
    </row>
    <row r="40" spans="1:6" ht="19.5" x14ac:dyDescent="0.3">
      <c r="A40" s="45"/>
      <c r="B40" s="45"/>
      <c r="C40" s="45"/>
      <c r="D40" s="46"/>
      <c r="E40" s="46"/>
      <c r="F40" s="46"/>
    </row>
    <row r="41" spans="1:6" ht="19.5" x14ac:dyDescent="0.3">
      <c r="A41" s="45"/>
      <c r="B41" s="45"/>
      <c r="C41" s="45"/>
      <c r="D41" s="46"/>
      <c r="E41" s="46"/>
      <c r="F41" s="46"/>
    </row>
    <row r="42" spans="1:6" ht="19.5" x14ac:dyDescent="0.3">
      <c r="A42" s="45"/>
      <c r="B42" s="45"/>
      <c r="C42" s="45"/>
      <c r="D42" s="46"/>
      <c r="E42" s="46"/>
      <c r="F42" s="46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30"/>
  <sheetViews>
    <sheetView workbookViewId="0">
      <selection activeCell="K19" sqref="K19"/>
    </sheetView>
  </sheetViews>
  <sheetFormatPr defaultRowHeight="19.5" x14ac:dyDescent="0.3"/>
  <cols>
    <col min="1" max="1" width="9.375" style="45" customWidth="1"/>
    <col min="2" max="2" width="10" style="45" customWidth="1"/>
    <col min="3" max="3" width="21.875" style="45" customWidth="1"/>
    <col min="4" max="4" width="14.125" style="45" customWidth="1"/>
    <col min="5" max="5" width="12.75" style="46" customWidth="1"/>
    <col min="6" max="6" width="12.875" style="45" customWidth="1"/>
    <col min="7" max="7" width="10.375" style="45" customWidth="1"/>
    <col min="8" max="16384" width="9" style="45"/>
  </cols>
  <sheetData>
    <row r="1" spans="1:7" x14ac:dyDescent="0.3">
      <c r="A1" s="230" t="s">
        <v>167</v>
      </c>
      <c r="B1" s="230"/>
      <c r="C1" s="230"/>
      <c r="D1" s="230"/>
      <c r="E1" s="230"/>
      <c r="F1" s="230"/>
      <c r="G1" s="230"/>
    </row>
    <row r="2" spans="1:7" x14ac:dyDescent="0.3">
      <c r="A2" s="230" t="s">
        <v>135</v>
      </c>
      <c r="B2" s="230"/>
      <c r="C2" s="230"/>
      <c r="D2" s="230"/>
      <c r="E2" s="230"/>
      <c r="F2" s="230"/>
      <c r="G2" s="230"/>
    </row>
    <row r="3" spans="1:7" x14ac:dyDescent="0.3">
      <c r="A3" s="230" t="s">
        <v>283</v>
      </c>
      <c r="B3" s="230"/>
      <c r="C3" s="230"/>
      <c r="D3" s="230"/>
      <c r="E3" s="230"/>
      <c r="F3" s="230"/>
      <c r="G3" s="230"/>
    </row>
    <row r="4" spans="1:7" ht="20.25" thickBot="1" x14ac:dyDescent="0.35"/>
    <row r="5" spans="1:7" ht="19.5" customHeight="1" x14ac:dyDescent="0.3">
      <c r="A5" s="234" t="s">
        <v>168</v>
      </c>
      <c r="B5" s="234"/>
      <c r="C5" s="235" t="s">
        <v>169</v>
      </c>
      <c r="D5" s="235" t="s">
        <v>170</v>
      </c>
      <c r="E5" s="237" t="s">
        <v>171</v>
      </c>
      <c r="F5" s="239" t="s">
        <v>172</v>
      </c>
      <c r="G5" s="241" t="s">
        <v>173</v>
      </c>
    </row>
    <row r="6" spans="1:7" x14ac:dyDescent="0.3">
      <c r="A6" s="55" t="s">
        <v>166</v>
      </c>
      <c r="B6" s="55" t="s">
        <v>174</v>
      </c>
      <c r="C6" s="236"/>
      <c r="D6" s="236"/>
      <c r="E6" s="238"/>
      <c r="F6" s="240"/>
      <c r="G6" s="242"/>
    </row>
    <row r="7" spans="1:7" ht="21" x14ac:dyDescent="0.35">
      <c r="A7" s="56" t="s">
        <v>286</v>
      </c>
      <c r="B7" s="57">
        <v>42810</v>
      </c>
      <c r="C7" s="168" t="s">
        <v>287</v>
      </c>
      <c r="D7" s="58" t="s">
        <v>288</v>
      </c>
      <c r="E7" s="59">
        <v>23565</v>
      </c>
      <c r="F7" s="57">
        <v>42843</v>
      </c>
      <c r="G7" s="60"/>
    </row>
    <row r="8" spans="1:7" ht="21" x14ac:dyDescent="0.35">
      <c r="A8" s="56" t="s">
        <v>289</v>
      </c>
      <c r="B8" s="57">
        <v>42817</v>
      </c>
      <c r="C8" s="168" t="s">
        <v>290</v>
      </c>
      <c r="D8" s="58" t="s">
        <v>288</v>
      </c>
      <c r="E8" s="59">
        <v>30185</v>
      </c>
      <c r="F8" s="57">
        <v>42850</v>
      </c>
      <c r="G8" s="60"/>
    </row>
    <row r="9" spans="1:7" ht="21" x14ac:dyDescent="0.35">
      <c r="A9" s="56" t="s">
        <v>291</v>
      </c>
      <c r="B9" s="57">
        <v>42821</v>
      </c>
      <c r="C9" s="168" t="s">
        <v>292</v>
      </c>
      <c r="D9" s="58" t="s">
        <v>288</v>
      </c>
      <c r="E9" s="59">
        <v>81386</v>
      </c>
      <c r="F9" s="57">
        <v>42851</v>
      </c>
      <c r="G9" s="60"/>
    </row>
    <row r="10" spans="1:7" ht="21" x14ac:dyDescent="0.35">
      <c r="A10" s="56"/>
      <c r="B10" s="57"/>
      <c r="C10" s="58"/>
      <c r="D10" s="58"/>
      <c r="E10" s="59"/>
      <c r="F10" s="57"/>
      <c r="G10" s="60"/>
    </row>
    <row r="11" spans="1:7" ht="21" x14ac:dyDescent="0.35">
      <c r="A11" s="56"/>
      <c r="B11" s="57"/>
      <c r="C11" s="61"/>
      <c r="D11" s="58"/>
      <c r="E11" s="59"/>
      <c r="F11" s="57"/>
      <c r="G11" s="60"/>
    </row>
    <row r="12" spans="1:7" ht="21" x14ac:dyDescent="0.35">
      <c r="A12" s="61"/>
      <c r="B12" s="62"/>
      <c r="C12" s="61"/>
      <c r="D12" s="61"/>
      <c r="E12" s="63"/>
      <c r="F12" s="64"/>
      <c r="G12" s="65"/>
    </row>
    <row r="13" spans="1:7" ht="21" x14ac:dyDescent="0.35">
      <c r="A13" s="61"/>
      <c r="B13" s="66"/>
      <c r="C13" s="61"/>
      <c r="D13" s="61"/>
      <c r="E13" s="63"/>
      <c r="F13" s="64"/>
      <c r="G13" s="65"/>
    </row>
    <row r="14" spans="1:7" ht="21" x14ac:dyDescent="0.35">
      <c r="A14" s="61"/>
      <c r="B14" s="66"/>
      <c r="C14" s="61"/>
      <c r="D14" s="61"/>
      <c r="E14" s="63"/>
      <c r="F14" s="64"/>
      <c r="G14" s="65"/>
    </row>
    <row r="15" spans="1:7" ht="21" x14ac:dyDescent="0.35">
      <c r="A15" s="61"/>
      <c r="B15" s="66"/>
      <c r="C15" s="61"/>
      <c r="D15" s="61"/>
      <c r="E15" s="63"/>
      <c r="F15" s="64"/>
      <c r="G15" s="65"/>
    </row>
    <row r="16" spans="1:7" ht="21" x14ac:dyDescent="0.35">
      <c r="A16" s="61"/>
      <c r="B16" s="66"/>
      <c r="C16" s="61"/>
      <c r="D16" s="61"/>
      <c r="E16" s="63"/>
      <c r="F16" s="64"/>
      <c r="G16" s="65"/>
    </row>
    <row r="17" spans="1:7" ht="21" x14ac:dyDescent="0.35">
      <c r="A17" s="61"/>
      <c r="B17" s="66"/>
      <c r="C17" s="61"/>
      <c r="D17" s="61"/>
      <c r="E17" s="63"/>
      <c r="F17" s="64"/>
      <c r="G17" s="65"/>
    </row>
    <row r="18" spans="1:7" ht="21" x14ac:dyDescent="0.35">
      <c r="A18" s="61"/>
      <c r="B18" s="66"/>
      <c r="C18" s="61"/>
      <c r="D18" s="61"/>
      <c r="E18" s="63"/>
      <c r="F18" s="64"/>
      <c r="G18" s="65"/>
    </row>
    <row r="19" spans="1:7" ht="21" x14ac:dyDescent="0.35">
      <c r="A19" s="61"/>
      <c r="B19" s="66"/>
      <c r="C19" s="61"/>
      <c r="D19" s="61"/>
      <c r="E19" s="63"/>
      <c r="F19" s="64"/>
      <c r="G19" s="65"/>
    </row>
    <row r="20" spans="1:7" ht="21" x14ac:dyDescent="0.35">
      <c r="A20" s="61"/>
      <c r="B20" s="66"/>
      <c r="C20" s="61"/>
      <c r="D20" s="61"/>
      <c r="E20" s="63"/>
      <c r="F20" s="64"/>
      <c r="G20" s="65"/>
    </row>
    <row r="21" spans="1:7" ht="21" x14ac:dyDescent="0.35">
      <c r="A21" s="61"/>
      <c r="B21" s="61"/>
      <c r="C21" s="61"/>
      <c r="D21" s="61"/>
      <c r="E21" s="63"/>
      <c r="F21" s="67"/>
      <c r="G21" s="65"/>
    </row>
    <row r="22" spans="1:7" ht="21" x14ac:dyDescent="0.35">
      <c r="A22" s="68"/>
      <c r="B22" s="68"/>
      <c r="C22" s="68"/>
      <c r="D22" s="68"/>
      <c r="E22" s="69"/>
      <c r="F22" s="70"/>
      <c r="G22" s="71"/>
    </row>
    <row r="23" spans="1:7" ht="21.75" thickBot="1" x14ac:dyDescent="0.35">
      <c r="A23" s="231"/>
      <c r="B23" s="232"/>
      <c r="C23" s="233"/>
      <c r="D23" s="72"/>
      <c r="E23" s="73">
        <f>SUM(E7:E22)</f>
        <v>135136</v>
      </c>
      <c r="F23" s="74"/>
      <c r="G23" s="75"/>
    </row>
    <row r="25" spans="1:7" x14ac:dyDescent="0.3">
      <c r="D25" s="35"/>
      <c r="E25" s="35" t="s">
        <v>95</v>
      </c>
      <c r="G25" s="46"/>
    </row>
    <row r="26" spans="1:7" x14ac:dyDescent="0.3">
      <c r="D26" s="35"/>
      <c r="E26" s="35"/>
      <c r="G26" s="46"/>
    </row>
    <row r="27" spans="1:7" x14ac:dyDescent="0.3">
      <c r="B27" s="76"/>
      <c r="E27" s="45"/>
      <c r="G27" s="76"/>
    </row>
    <row r="28" spans="1:7" x14ac:dyDescent="0.3">
      <c r="D28" s="35"/>
      <c r="E28" s="35" t="s">
        <v>96</v>
      </c>
      <c r="G28" s="46"/>
    </row>
    <row r="29" spans="1:7" x14ac:dyDescent="0.3">
      <c r="D29" s="35"/>
      <c r="E29" s="35" t="s">
        <v>133</v>
      </c>
      <c r="G29" s="46"/>
    </row>
    <row r="30" spans="1:7" x14ac:dyDescent="0.3">
      <c r="D30" s="35"/>
      <c r="E30" s="35" t="s">
        <v>98</v>
      </c>
    </row>
  </sheetData>
  <mergeCells count="10">
    <mergeCell ref="A23:C23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D33"/>
  <sheetViews>
    <sheetView workbookViewId="0">
      <selection activeCell="A3" sqref="A3:D3"/>
    </sheetView>
  </sheetViews>
  <sheetFormatPr defaultRowHeight="14.25" x14ac:dyDescent="0.2"/>
  <cols>
    <col min="1" max="1" width="13.375" style="86" customWidth="1"/>
    <col min="2" max="2" width="14.125" style="86" customWidth="1"/>
    <col min="3" max="3" width="39.25" style="86" customWidth="1"/>
    <col min="4" max="4" width="15" style="86" customWidth="1"/>
    <col min="5" max="16384" width="9" style="86"/>
  </cols>
  <sheetData>
    <row r="1" spans="1:4" s="169" customFormat="1" ht="19.5" x14ac:dyDescent="0.3">
      <c r="A1" s="243" t="s">
        <v>175</v>
      </c>
      <c r="B1" s="243"/>
      <c r="C1" s="243"/>
      <c r="D1" s="243"/>
    </row>
    <row r="2" spans="1:4" s="169" customFormat="1" ht="19.5" x14ac:dyDescent="0.3">
      <c r="A2" s="243" t="s">
        <v>135</v>
      </c>
      <c r="B2" s="243"/>
      <c r="C2" s="243"/>
      <c r="D2" s="243"/>
    </row>
    <row r="3" spans="1:4" s="169" customFormat="1" ht="19.5" x14ac:dyDescent="0.3">
      <c r="A3" s="243" t="s">
        <v>283</v>
      </c>
      <c r="B3" s="243"/>
      <c r="C3" s="243"/>
      <c r="D3" s="243"/>
    </row>
    <row r="4" spans="1:4" s="169" customFormat="1" ht="19.5" x14ac:dyDescent="0.3">
      <c r="A4" s="165"/>
      <c r="B4" s="165"/>
      <c r="C4" s="165"/>
      <c r="D4" s="165"/>
    </row>
    <row r="5" spans="1:4" s="169" customFormat="1" ht="14.25" customHeight="1" x14ac:dyDescent="0.3">
      <c r="A5" s="244" t="s">
        <v>176</v>
      </c>
      <c r="B5" s="246" t="s">
        <v>177</v>
      </c>
      <c r="C5" s="246" t="s">
        <v>178</v>
      </c>
      <c r="D5" s="248" t="s">
        <v>171</v>
      </c>
    </row>
    <row r="6" spans="1:4" s="169" customFormat="1" ht="14.25" customHeight="1" x14ac:dyDescent="0.3">
      <c r="A6" s="245"/>
      <c r="B6" s="247"/>
      <c r="C6" s="247"/>
      <c r="D6" s="249"/>
    </row>
    <row r="7" spans="1:4" ht="19.5" x14ac:dyDescent="0.3">
      <c r="A7" s="77"/>
      <c r="B7" s="77"/>
      <c r="C7" s="78"/>
      <c r="D7" s="79"/>
    </row>
    <row r="8" spans="1:4" ht="19.5" x14ac:dyDescent="0.3">
      <c r="A8" s="77"/>
      <c r="B8" s="77"/>
      <c r="C8" s="78"/>
      <c r="D8" s="79"/>
    </row>
    <row r="9" spans="1:4" ht="19.5" x14ac:dyDescent="0.3">
      <c r="A9" s="77"/>
      <c r="B9" s="77"/>
      <c r="C9" s="78"/>
      <c r="D9" s="79"/>
    </row>
    <row r="10" spans="1:4" ht="19.5" x14ac:dyDescent="0.3">
      <c r="A10" s="77"/>
      <c r="B10" s="77"/>
      <c r="C10" s="78"/>
      <c r="D10" s="79"/>
    </row>
    <row r="11" spans="1:4" ht="19.5" x14ac:dyDescent="0.3">
      <c r="A11" s="77"/>
      <c r="B11" s="77"/>
      <c r="C11" s="78"/>
      <c r="D11" s="79"/>
    </row>
    <row r="12" spans="1:4" ht="19.5" x14ac:dyDescent="0.3">
      <c r="A12" s="77"/>
      <c r="B12" s="77"/>
      <c r="C12" s="78"/>
      <c r="D12" s="79"/>
    </row>
    <row r="13" spans="1:4" ht="19.5" x14ac:dyDescent="0.3">
      <c r="A13" s="77"/>
      <c r="B13" s="77"/>
      <c r="C13" s="78"/>
      <c r="D13" s="79"/>
    </row>
    <row r="14" spans="1:4" ht="19.5" x14ac:dyDescent="0.3">
      <c r="A14" s="77"/>
      <c r="B14" s="77"/>
      <c r="C14" s="78"/>
      <c r="D14" s="79"/>
    </row>
    <row r="15" spans="1:4" ht="19.5" x14ac:dyDescent="0.3">
      <c r="A15" s="77"/>
      <c r="B15" s="77"/>
      <c r="C15" s="78"/>
      <c r="D15" s="79"/>
    </row>
    <row r="16" spans="1:4" ht="19.5" x14ac:dyDescent="0.3">
      <c r="A16" s="77"/>
      <c r="B16" s="77"/>
      <c r="C16" s="78"/>
      <c r="D16" s="79"/>
    </row>
    <row r="17" spans="1:4" ht="19.5" x14ac:dyDescent="0.3">
      <c r="A17" s="77"/>
      <c r="B17" s="77"/>
      <c r="C17" s="78"/>
      <c r="D17" s="79"/>
    </row>
    <row r="18" spans="1:4" ht="19.5" x14ac:dyDescent="0.3">
      <c r="A18" s="77"/>
      <c r="B18" s="77"/>
      <c r="C18" s="78"/>
      <c r="D18" s="79"/>
    </row>
    <row r="19" spans="1:4" ht="19.5" x14ac:dyDescent="0.3">
      <c r="A19" s="77"/>
      <c r="B19" s="77"/>
      <c r="C19" s="78"/>
      <c r="D19" s="79"/>
    </row>
    <row r="20" spans="1:4" ht="19.5" x14ac:dyDescent="0.3">
      <c r="A20" s="80"/>
      <c r="B20" s="80"/>
      <c r="C20" s="81" t="s">
        <v>179</v>
      </c>
      <c r="D20" s="82">
        <f>SUM(D7:D19)</f>
        <v>0</v>
      </c>
    </row>
    <row r="21" spans="1:4" ht="19.5" x14ac:dyDescent="0.3">
      <c r="A21" s="83"/>
      <c r="B21" s="83"/>
      <c r="C21" s="84"/>
      <c r="D21" s="54"/>
    </row>
    <row r="22" spans="1:4" ht="19.5" x14ac:dyDescent="0.3">
      <c r="A22" s="85"/>
      <c r="B22" s="45"/>
      <c r="C22" s="35" t="s">
        <v>95</v>
      </c>
      <c r="D22" s="46"/>
    </row>
    <row r="23" spans="1:4" ht="19.5" x14ac:dyDescent="0.3">
      <c r="A23" s="85"/>
      <c r="B23" s="45"/>
      <c r="C23" s="35"/>
      <c r="D23" s="46"/>
    </row>
    <row r="24" spans="1:4" ht="19.5" x14ac:dyDescent="0.3">
      <c r="A24" s="85"/>
      <c r="B24" s="45"/>
      <c r="C24" s="35" t="s">
        <v>277</v>
      </c>
      <c r="D24" s="46"/>
    </row>
    <row r="25" spans="1:4" ht="19.5" x14ac:dyDescent="0.3">
      <c r="A25" s="85"/>
      <c r="B25" s="45"/>
      <c r="C25" s="35" t="s">
        <v>96</v>
      </c>
      <c r="D25" s="46"/>
    </row>
    <row r="26" spans="1:4" ht="19.5" x14ac:dyDescent="0.3">
      <c r="A26" s="85"/>
      <c r="B26" s="45"/>
      <c r="C26" s="35" t="s">
        <v>97</v>
      </c>
      <c r="D26" s="46"/>
    </row>
    <row r="27" spans="1:4" ht="19.5" x14ac:dyDescent="0.3">
      <c r="A27" s="85"/>
      <c r="B27" s="45"/>
      <c r="C27" s="35" t="s">
        <v>98</v>
      </c>
      <c r="D27" s="46"/>
    </row>
    <row r="28" spans="1:4" ht="19.5" x14ac:dyDescent="0.3">
      <c r="A28" s="85"/>
      <c r="B28" s="45"/>
      <c r="C28" s="35"/>
      <c r="D28" s="46"/>
    </row>
    <row r="29" spans="1:4" ht="19.5" x14ac:dyDescent="0.3">
      <c r="A29" s="85"/>
      <c r="B29" s="45"/>
      <c r="C29" s="35"/>
      <c r="D29" s="46"/>
    </row>
    <row r="30" spans="1:4" ht="19.5" x14ac:dyDescent="0.3">
      <c r="A30" s="85"/>
      <c r="B30" s="45"/>
      <c r="C30" s="35"/>
      <c r="D30" s="46"/>
    </row>
    <row r="31" spans="1:4" ht="19.5" x14ac:dyDescent="0.3">
      <c r="A31" s="85"/>
      <c r="B31" s="45"/>
      <c r="C31" s="35"/>
      <c r="D31" s="46"/>
    </row>
    <row r="32" spans="1:4" ht="19.5" x14ac:dyDescent="0.3">
      <c r="A32" s="85"/>
      <c r="B32" s="45"/>
      <c r="C32" s="35"/>
      <c r="D32" s="46"/>
    </row>
    <row r="33" spans="1:4" ht="19.5" x14ac:dyDescent="0.3">
      <c r="A33" s="85"/>
      <c r="B33" s="45"/>
      <c r="C33" s="35"/>
      <c r="D33" s="4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user401</cp:lastModifiedBy>
  <cp:lastPrinted>2017-04-11T07:31:03Z</cp:lastPrinted>
  <dcterms:created xsi:type="dcterms:W3CDTF">2017-02-16T03:11:49Z</dcterms:created>
  <dcterms:modified xsi:type="dcterms:W3CDTF">2017-04-11T07:31:05Z</dcterms:modified>
</cp:coreProperties>
</file>