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tabRatio="857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รายงานงบทดลอง!$6:$6</definedName>
    <definedName name="_xlnm.Print_Titles" localSheetId="13">รายงานเงินฝากคลัง!$5:$6</definedName>
    <definedName name="_xlnm.Print_Titles" localSheetId="14">'รายงานจัดเก็บ-นำส่ง'!$6:$6</definedName>
  </definedNames>
  <calcPr calcId="124519"/>
</workbook>
</file>

<file path=xl/calcChain.xml><?xml version="1.0" encoding="utf-8"?>
<calcChain xmlns="http://schemas.openxmlformats.org/spreadsheetml/2006/main">
  <c r="G11" i="16"/>
  <c r="G8"/>
  <c r="G9" s="1"/>
  <c r="F13" i="13"/>
  <c r="F9"/>
  <c r="F14" s="1"/>
  <c r="F17" i="12"/>
  <c r="F11"/>
  <c r="F18" s="1"/>
  <c r="I14" i="11"/>
  <c r="D20" i="10"/>
  <c r="D20" i="9"/>
  <c r="E23" i="8"/>
  <c r="F11" i="7"/>
  <c r="F10"/>
  <c r="F9" i="6"/>
  <c r="F10" s="1"/>
  <c r="F19" i="5"/>
  <c r="F13"/>
  <c r="D10"/>
  <c r="F7"/>
  <c r="F20" s="1"/>
  <c r="G11" i="4"/>
  <c r="G8"/>
  <c r="G12" s="1"/>
</calcChain>
</file>

<file path=xl/sharedStrings.xml><?xml version="1.0" encoding="utf-8"?>
<sst xmlns="http://schemas.openxmlformats.org/spreadsheetml/2006/main" count="791" uniqueCount="424">
  <si>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</si>
  <si>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</si>
  <si>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</si>
  <si>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</si>
  <si>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</si>
  <si>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</si>
  <si>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</si>
  <si>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</si>
  <si>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</si>
  <si>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</si>
  <si>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</si>
  <si>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</si>
  <si>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</si>
  <si>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</si>
  <si>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</si>
  <si>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</si>
  <si>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</si>
  <si>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</si>
  <si>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</si>
  <si>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</si>
  <si>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</si>
  <si>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</si>
  <si>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</si>
  <si>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</si>
  <si>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</si>
  <si>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</si>
  <si>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1206020102     พักครุภัณฑ์ยานหาพนะ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</si>
  <si>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</si>
  <si>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</si>
  <si>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</si>
  <si>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</si>
  <si>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</si>
  <si>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</si>
  <si>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</si>
  <si>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</si>
  <si>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</si>
  <si>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</si>
  <si>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</si>
  <si>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</si>
  <si>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</si>
  <si>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</si>
  <si>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</si>
  <si>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</si>
  <si>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</si>
  <si>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</si>
  <si>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</si>
  <si>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</si>
  <si>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</si>
  <si>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</si>
  <si>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</si>
  <si>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</si>
  <si>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</si>
  <si>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</si>
  <si>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</si>
  <si>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</si>
  <si>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</si>
  <si>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</si>
  <si>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</si>
  <si>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</si>
  <si>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</si>
  <si>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4202010199     ร/ดค่าธรรมเนียมอื่น</t>
  </si>
  <si>
    <t>4206010102     ร/ดเหลือจ่าย</t>
  </si>
  <si>
    <t>4307010103     TR-รับงบบุคลากร</t>
  </si>
  <si>
    <t>4307010105     TR-รับงบดำเนินงาน</t>
  </si>
  <si>
    <t>4307010108     TR-รับงบกลาง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</si>
  <si>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</si>
  <si>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</si>
  <si>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</si>
  <si>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</si>
  <si>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</si>
  <si>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5101030205     ค่ารักษา-นอก-รพ.รัฐ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</si>
  <si>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</si>
  <si>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</si>
  <si>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</si>
  <si>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</si>
  <si>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5104010104     ค่าวัสดุ</t>
  </si>
  <si>
    <t>5104010107     ค่าซ่อมแซม&amp;บำรุงฯ</t>
  </si>
  <si>
    <t>5104010112     ค/จเหมาบริการ-ภายนอก</t>
  </si>
  <si>
    <t>5104020101     ค่าไฟฟ้า</t>
  </si>
  <si>
    <t>5104020103     ค่าประปา&amp;น้ำบาดาล</t>
  </si>
  <si>
    <t>5104020105     ค่าโทรศัพท์</t>
  </si>
  <si>
    <t>5104020106     ค่าสื่อสาร&amp;โทรคมนาคม</t>
  </si>
  <si>
    <t>5104030208     ค่ารับรอง&amp;พิธีการ</t>
  </si>
  <si>
    <t>5104030218     คชจผลัดส่งร/ดแผ่นดิน</t>
  </si>
  <si>
    <t>5104030219     ค่าประชาสัมพันธ์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</si>
  <si>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</si>
  <si>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</si>
  <si>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</si>
  <si>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</si>
  <si>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</si>
  <si>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</si>
  <si>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</si>
  <si>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</si>
  <si>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</si>
  <si>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</si>
  <si>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</si>
  <si>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 xml:space="preserve">  รวมหน่วยเบิกจ่าย             0701300067</t>
  </si>
  <si>
    <t>ขอรับรองว่าถูกต้อง</t>
  </si>
  <si>
    <t>(นายสมบัติ  กลางวัง)</t>
  </si>
  <si>
    <t>นักวิชาการปฏิรูปที่ดินชำนาญการพิเศษ  รักษาราชการแทน</t>
  </si>
  <si>
    <t>ปฏิรูปที่ดินจังหวัดนครศรีธรรมราช</t>
  </si>
  <si>
    <t>2101010103     รับสินค้า / ใบสำคัญ</t>
  </si>
  <si>
    <t>4202030105     ร/ดค่าของเบ็ดเตล็ด</t>
  </si>
  <si>
    <t>4307010104     TR-รับงบลงทุน</t>
  </si>
  <si>
    <t>5101030101     เงินช่วยการศึกษาบุตร</t>
  </si>
  <si>
    <t>5104010110     ค่าเชื้อเพลิง</t>
  </si>
  <si>
    <t>5104030210     ค่าเช่าอสังหา- นอก</t>
  </si>
  <si>
    <t>5104030212     ค่าเช่าเบ็ดเตล็ด-นอก</t>
  </si>
  <si>
    <t>5104030299     ค่าใช้สอยอื่น ๆ</t>
  </si>
  <si>
    <t>5209010112     T/Eเบิกเกินส่งคืน</t>
  </si>
  <si>
    <t>5301010101     ปรับหมวดรายจ่าย</t>
  </si>
  <si>
    <t>1209010102     พักโปรแกรมคอมฯ</t>
  </si>
  <si>
    <t>2102040103     W/H tax-บุคคล(03)</t>
  </si>
  <si>
    <t>4201020199     ร/ดค่าปรับอื่น</t>
  </si>
  <si>
    <t>5101040202     เงินช่วยการศึกษาบุตร</t>
  </si>
  <si>
    <t>5102030199     คชจ.ฝึกอบรม-ภายนอก</t>
  </si>
  <si>
    <t>5104010114     ค่าธรรมเนียมทางกม.</t>
  </si>
  <si>
    <t>5104030206     ครุภัณฑ์ต่ำกว่าเกณฑ์</t>
  </si>
  <si>
    <t>ประจำงวด 4 ประจำปี 2560</t>
  </si>
  <si>
    <t>4203010101     ร/ด ดบ.เงินฝาก</t>
  </si>
  <si>
    <t>5101010108     ค่าล่วงเวลา</t>
  </si>
  <si>
    <t>5104020107     ค่าบริการไปรษณีย์</t>
  </si>
  <si>
    <t>5104030207     คชจ.ในการประชุม</t>
  </si>
  <si>
    <t>รายงานแสดงยอดเงินสดคงเหลือประจำวัน - แบบสรุป</t>
  </si>
  <si>
    <t>วันที่ 31 มกราคม 2560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</si>
  <si>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</si>
  <si>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</si>
  <si>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</si>
  <si>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</si>
  <si>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</si>
  <si>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</si>
  <si>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</si>
  <si>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</si>
  <si>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</si>
  <si>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</si>
  <si>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</si>
  <si>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</si>
  <si>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นักวิชาการปฏิรูปที่ดินชำนาญการพิเศษ รักษาราชการแทน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</si>
  <si>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</si>
  <si>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</si>
  <si>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</si>
  <si>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ณ วันที่ 31 มกราคม 2560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</si>
  <si>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</si>
  <si>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</si>
  <si>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</si>
  <si>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</si>
  <si>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</si>
  <si>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</si>
  <si>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งบพิสูจน์ยอดเงินฝากคลัง</t>
  </si>
  <si>
    <t>ณ วันที่  31 มกราคม 2560</t>
  </si>
  <si>
    <t>ยอดยกมา  1  มกราคม 2560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</si>
  <si>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</si>
  <si>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</si>
  <si>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</si>
  <si>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</si>
  <si>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</si>
  <si>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</si>
  <si>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</si>
  <si>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</si>
  <si>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</si>
  <si>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</si>
  <si>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</si>
  <si>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</si>
  <si>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</si>
  <si>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</si>
  <si>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</si>
  <si>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งบพิสูจน์ยอดเงินฝากธนาคาร (เงินงบประมาณ)</t>
  </si>
  <si>
    <t>เลขที่บัญชี 801-6-04773-4 ธนาคารกรุงไทย สาขานครศรีธรรมราช</t>
  </si>
  <si>
    <t>ณ วันที่  31 มกราคม  2560</t>
  </si>
  <si>
    <t>ยอดคงเหลือตามงบทดลอง ระบบ GFMIS</t>
  </si>
  <si>
    <t>เงินฝากระหว่างทาง</t>
  </si>
  <si>
    <t xml:space="preserve">เลขที่ </t>
  </si>
  <si>
    <t>-</t>
  </si>
  <si>
    <t>งบพิสูจย์ยอดเงินฝากธนาคาร (เงินนอกงบประมาณ)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</si>
  <si>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</si>
  <si>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</si>
  <si>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</si>
  <si>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</si>
  <si>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</si>
  <si>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</si>
  <si>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</si>
  <si>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</si>
  <si>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</si>
  <si>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</si>
  <si>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7/60</t>
  </si>
  <si>
    <t>นายธรรมวิเชียร ยอดสนิท</t>
  </si>
  <si>
    <t>ทะเบียนคุมเจ้าหนี้หน่วยงานภายนอกคงเหลือ - จ่ายตรงผู้ขาย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</si>
  <si>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</si>
  <si>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</si>
  <si>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</si>
  <si>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</si>
  <si>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</si>
  <si>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</si>
  <si>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</si>
  <si>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</si>
  <si>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</si>
  <si>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</si>
  <si>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</si>
  <si>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</si>
  <si>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</si>
  <si>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</si>
  <si>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</si>
  <si>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</si>
  <si>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จ้างเหมาบริการรักษาความปลอดภัย ประจำปีงบประมาณ 2560</t>
  </si>
  <si>
    <t>บร.5773/288619</t>
  </si>
  <si>
    <t>2017 - 1300003497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</si>
  <si>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</si>
  <si>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</si>
  <si>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</si>
  <si>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</si>
  <si>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จ้างเหมาถมดินปรับระดับเพื่อก่อสร้างอาคาร</t>
  </si>
  <si>
    <t>บร.5481/274013</t>
  </si>
  <si>
    <t>2016 - 1600006512</t>
  </si>
  <si>
    <t>จ้างปรับปรุงขุดลอกสระเก็บน้ำห้วยก้วน บ้านควนมิตร</t>
  </si>
  <si>
    <t>ห้างหุ้นส่วนจำกัด แสงปัญญา การโยธา เลขที่ 5/2560 ลว. 1 พ.ย. 59</t>
  </si>
  <si>
    <t>บร.5773/288613</t>
  </si>
  <si>
    <t>2017 - 1300001771</t>
  </si>
  <si>
    <t>ซื้อครุภัณฑ์ยานพาหนะและขนส่ง ประเภทรถบรรทุก (ดีเซล)</t>
  </si>
  <si>
    <t>บริษัท โตโยต้าเมืองคอนจำกัด เลขที่ 6/2560  ลว. 4 พ.ย. 59</t>
  </si>
  <si>
    <t>บร.5773/288614</t>
  </si>
  <si>
    <t>2017 - 1300001934</t>
  </si>
  <si>
    <t>จ้างปรับปรุงถนนหินคลุกสายเลียบคลองหาดทราย - คลองสิบเมตร</t>
  </si>
  <si>
    <t>ห้างหุ้นส่วนจำกัด ส.ศิลาชัย เลขที่ 7/2560      ลว. 4 พ.ย. 59</t>
  </si>
  <si>
    <t>บร.5773/288615</t>
  </si>
  <si>
    <t>2017 - 1300001791</t>
  </si>
  <si>
    <t>จ้างก่อสร้างอาคารสำนักงานการปฏิรูปที่ดินจังหวัดนครศรีธรรมราช</t>
  </si>
  <si>
    <t>ห้างหุ้นส่วนจำกัด พรธิดี เลขที่ 188/2560       ลว.22 ธ.ค. 59</t>
  </si>
  <si>
    <t>บร.5773/288626</t>
  </si>
  <si>
    <t>2017 - 1300005320</t>
  </si>
  <si>
    <t>รวมเงินประกันสัญญาคงเหลือ</t>
  </si>
  <si>
    <t>หจก.จักรมณีการโยธา  เลขที่ 3/2559  ลว. 28 ม.ค. 2559</t>
  </si>
  <si>
    <t>บริษัท รักษาความปลอดภัย สยามนคร จำกัด/ เลขที่ 9/2560 ลว. 21 พ.ย. 59</t>
  </si>
  <si>
    <t>บ.วี.เอส.อาร์.ออโต้เซลส์ จำกัด เลขที่ 1/2559  ลว. 13 พ.ย. 58</t>
  </si>
  <si>
    <t xml:space="preserve">งบพิสูจน์ยอดเงินรับฝาก-ทุนหมุนเวียน </t>
  </si>
  <si>
    <t>ยอดยกมา 1 มกราคม 2560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</si>
  <si>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</si>
  <si>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</si>
  <si>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</si>
  <si>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</si>
  <si>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</si>
  <si>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</si>
  <si>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</si>
  <si>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</si>
  <si>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</si>
  <si>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</si>
  <si>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ยอดยกมา  1 มกราคม  2560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</si>
  <si>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</si>
  <si>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</si>
  <si>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</si>
  <si>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</si>
  <si>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</si>
  <si>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</si>
  <si>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</si>
  <si>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ตั้งแต่ 01/01/2017 - 31/01/2017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</si>
  <si>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</si>
  <si>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</si>
  <si>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</si>
  <si>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</si>
  <si>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</si>
  <si>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</si>
  <si>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</si>
  <si>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</si>
  <si>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</si>
  <si>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เจ้าของเงินฝาก : 0701300067</t>
  </si>
  <si>
    <t>4,862,737.47</t>
  </si>
  <si>
    <t>บัญชีเงินฝาก : 10799 เงินฝากต่างๆ</t>
  </si>
  <si>
    <t>496,277.47</t>
  </si>
  <si>
    <t>***** รวมบัญชีเงินฝาก : 10799 เงินฝากต่างๆ</t>
  </si>
  <si>
    <t>0.00</t>
  </si>
  <si>
    <t>บัญชีเงินฝาก : 10960 เงินทุนหมุนเวียนเงินกองทุนปฏิรูปที่ดินเพื่อเกษตรกรรม</t>
  </si>
  <si>
    <t>4,366,460.00</t>
  </si>
  <si>
    <t>04.01.2017</t>
  </si>
  <si>
    <t>1600006018</t>
  </si>
  <si>
    <t>RX</t>
  </si>
  <si>
    <t>3896158400012390</t>
  </si>
  <si>
    <t>0701300067</t>
  </si>
  <si>
    <t>6,093.16</t>
  </si>
  <si>
    <t>4,372,553.16</t>
  </si>
  <si>
    <t>09.01.2017</t>
  </si>
  <si>
    <t>1600006538</t>
  </si>
  <si>
    <t>8011280200009427</t>
  </si>
  <si>
    <t>30,500.00</t>
  </si>
  <si>
    <t>4,403,053.16</t>
  </si>
  <si>
    <t>10.01.2017</t>
  </si>
  <si>
    <t>1600006169</t>
  </si>
  <si>
    <t>8016100100000311</t>
  </si>
  <si>
    <t>43,432.33</t>
  </si>
  <si>
    <t>1600006544</t>
  </si>
  <si>
    <t>8017324400013928</t>
  </si>
  <si>
    <t>3,000.00</t>
  </si>
  <si>
    <t>4,449,485.49</t>
  </si>
  <si>
    <t>13.01.2017</t>
  </si>
  <si>
    <t>0200000353</t>
  </si>
  <si>
    <t>J0</t>
  </si>
  <si>
    <t>3600016660</t>
  </si>
  <si>
    <t>15,750.00</t>
  </si>
  <si>
    <t>0200002734</t>
  </si>
  <si>
    <t>3600016940</t>
  </si>
  <si>
    <t>3,200.00</t>
  </si>
  <si>
    <t>4,430,535.49</t>
  </si>
  <si>
    <t>16.01.2017</t>
  </si>
  <si>
    <t>1600006701</t>
  </si>
  <si>
    <t>8267212900010530</t>
  </si>
  <si>
    <t>43,970.14</t>
  </si>
  <si>
    <t>4,474,505.63</t>
  </si>
  <si>
    <t>17.01.2017</t>
  </si>
  <si>
    <t>1600006711</t>
  </si>
  <si>
    <t>4098030500008602</t>
  </si>
  <si>
    <t>51,190.12</t>
  </si>
  <si>
    <t>4,525,695.75</t>
  </si>
  <si>
    <t>18.01.2017</t>
  </si>
  <si>
    <t>1600006912</t>
  </si>
  <si>
    <t>8012148500002517</t>
  </si>
  <si>
    <t>5,100.00</t>
  </si>
  <si>
    <t>4,530,795.75</t>
  </si>
  <si>
    <t>19.01.2017</t>
  </si>
  <si>
    <t>0200000716</t>
  </si>
  <si>
    <t>3600013381</t>
  </si>
  <si>
    <t>1,140.00</t>
  </si>
  <si>
    <t>4,529,655.75</t>
  </si>
  <si>
    <t>25.01.2017</t>
  </si>
  <si>
    <t>1600006850</t>
  </si>
  <si>
    <t>3896071600005425</t>
  </si>
  <si>
    <t>5,000.00</t>
  </si>
  <si>
    <t>4,534,655.75</t>
  </si>
  <si>
    <t>26.01.2017</t>
  </si>
  <si>
    <t>1600006860</t>
  </si>
  <si>
    <t>8017324400015398</t>
  </si>
  <si>
    <t>300.00</t>
  </si>
  <si>
    <t>1600007453</t>
  </si>
  <si>
    <t>2258194400007012</t>
  </si>
  <si>
    <t>19,941.10</t>
  </si>
  <si>
    <t>4,554,896.85</t>
  </si>
  <si>
    <t>27.01.2017</t>
  </si>
  <si>
    <t>1600007318</t>
  </si>
  <si>
    <t>8201831400005985</t>
  </si>
  <si>
    <t>2,000.00</t>
  </si>
  <si>
    <t>4,556,896.85</t>
  </si>
  <si>
    <t>30.01.2017</t>
  </si>
  <si>
    <t>1600006800</t>
  </si>
  <si>
    <t>8016100100007123</t>
  </si>
  <si>
    <t>20,136.99</t>
  </si>
  <si>
    <t>1600006995</t>
  </si>
  <si>
    <t>8016158500002095</t>
  </si>
  <si>
    <t>6,500.00</t>
  </si>
  <si>
    <t>4,583,533.84</t>
  </si>
  <si>
    <t>31.01.2017</t>
  </si>
  <si>
    <t>1500000951</t>
  </si>
  <si>
    <t>RN</t>
  </si>
  <si>
    <t>1500000952</t>
  </si>
  <si>
    <t>231,863.84</t>
  </si>
  <si>
    <t>4,346,670.00</t>
  </si>
  <si>
    <t>***** รวมบัญชีเงินฝาก : 10960 เงินทุนหมุนเวียนเงินกองทุนปฏิรูปที่ดินเพื่อเกษตรกรรม</t>
  </si>
  <si>
    <t>237,163.84</t>
  </si>
  <si>
    <t>256,953.84</t>
  </si>
  <si>
    <t>***** รวมเจ้าของเงินฝาก : 0701300067</t>
  </si>
  <si>
    <t>4,842,947.47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</si>
  <si>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</si>
  <si>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</si>
  <si>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</si>
  <si>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</si>
  <si>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ณ วันที่ 1 มกราคม 2560 ถึง 31 มกราคม 2560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</si>
  <si>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</si>
  <si>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</si>
  <si>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</si>
  <si>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</si>
  <si>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</si>
  <si>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ผลต่างจัดเก็บ - นำส่ง</t>
  </si>
  <si>
    <t>เอกสารปรับเพิ่มเงินฝากคลัง</t>
  </si>
  <si>
    <t>R600000009</t>
  </si>
  <si>
    <t>RA</t>
  </si>
  <si>
    <t>1000008025</t>
  </si>
  <si>
    <t>R1</t>
  </si>
  <si>
    <t>1200004838</t>
  </si>
  <si>
    <t>R600000043</t>
  </si>
  <si>
    <t>RB</t>
  </si>
  <si>
    <t>1000007772</t>
  </si>
  <si>
    <t>R2</t>
  </si>
  <si>
    <t>1300004281</t>
  </si>
  <si>
    <t>R600000044</t>
  </si>
  <si>
    <t>1000008112</t>
  </si>
  <si>
    <t>1300006254</t>
  </si>
  <si>
    <t>R600000045</t>
  </si>
  <si>
    <t>1000008230</t>
  </si>
  <si>
    <t>1300006330</t>
  </si>
  <si>
    <t>R600000046</t>
  </si>
  <si>
    <t>1000000364</t>
  </si>
  <si>
    <t>1300006264</t>
  </si>
  <si>
    <t>R600000047</t>
  </si>
  <si>
    <t>1000007998</t>
  </si>
  <si>
    <t>1300006356</t>
  </si>
  <si>
    <t>R600000048</t>
  </si>
  <si>
    <t>1000008140</t>
  </si>
  <si>
    <t>1300006367</t>
  </si>
  <si>
    <t>R600000049</t>
  </si>
  <si>
    <t>1000008629</t>
  </si>
  <si>
    <t>1300006551</t>
  </si>
  <si>
    <t>R600000050</t>
  </si>
  <si>
    <t>1000009016</t>
  </si>
  <si>
    <t>1300006663</t>
  </si>
  <si>
    <t>R600000051</t>
  </si>
  <si>
    <t>1000008878</t>
  </si>
  <si>
    <t>1300006673</t>
  </si>
  <si>
    <t>R600000052</t>
  </si>
  <si>
    <t>1000009033</t>
  </si>
  <si>
    <t>1300007252</t>
  </si>
  <si>
    <t>R600000053</t>
  </si>
  <si>
    <t>1000009037</t>
  </si>
  <si>
    <t>1300001189</t>
  </si>
  <si>
    <t>R600000054</t>
  </si>
  <si>
    <t>1000009168</t>
  </si>
  <si>
    <t>1300007547</t>
  </si>
  <si>
    <t>R600000055</t>
  </si>
  <si>
    <t>1000008172</t>
  </si>
  <si>
    <t>1300007456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</si>
  <si>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</si>
  <si>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</si>
  <si>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</si>
  <si>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</si>
  <si>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</si>
  <si>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</si>
  <si>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</si>
  <si>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</si>
  <si>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 xml:space="preserve">                  นักวิชาการปฏิรูปที่ดินชำนาญการพิเศษ รักษาราชการแทน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</si>
</sst>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#"/>
    <numFmt numFmtId="188" formatCode="[$-107041E]d\ mmm\ yy;@"/>
  </numFmts>
  <fonts count="1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charset val="222"/>
    </font>
    <font>
      <sz val="16"/>
      <name val="AngsanaUPC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</cellStyleXfs>
  <cellXfs count="281">
    <xf numFmtId="0" fontId="0" fillId="0" borderId="0" xfId="0"/>
    <xf numFmtId="0" fontId="2" fillId="0" borderId="0" xfId="0" applyFont="1"/>
    <xf numFmtId="39" fontId="3" fillId="0" borderId="1" xfId="0" applyNumberFormat="1" applyFont="1" applyBorder="1" applyAlignment="1">
      <alignment vertical="top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39" fontId="3" fillId="0" borderId="5" xfId="0" applyNumberFormat="1" applyFont="1" applyBorder="1" applyAlignment="1">
      <alignment vertical="top" wrapText="1"/>
    </xf>
    <xf numFmtId="39" fontId="3" fillId="0" borderId="2" xfId="0" applyNumberFormat="1" applyFont="1" applyBorder="1" applyAlignment="1">
      <alignment horizontal="right" vertical="top" wrapText="1"/>
    </xf>
    <xf numFmtId="39" fontId="3" fillId="0" borderId="3" xfId="0" applyNumberFormat="1" applyFont="1" applyBorder="1" applyAlignment="1">
      <alignment horizontal="right" vertical="top" wrapText="1"/>
    </xf>
    <xf numFmtId="39" fontId="3" fillId="0" borderId="9" xfId="0" applyNumberFormat="1" applyFont="1" applyBorder="1" applyAlignment="1">
      <alignment horizontal="right"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3" borderId="10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top" wrapText="1" readingOrder="1"/>
    </xf>
    <xf numFmtId="0" fontId="4" fillId="3" borderId="8" xfId="0" applyFont="1" applyFill="1" applyBorder="1" applyAlignment="1">
      <alignment horizontal="center" vertical="top" wrapText="1" readingOrder="1"/>
    </xf>
    <xf numFmtId="0" fontId="4" fillId="3" borderId="11" xfId="0" applyFont="1" applyFill="1" applyBorder="1" applyAlignment="1">
      <alignment horizontal="center" vertical="top" wrapText="1" readingOrder="1"/>
    </xf>
    <xf numFmtId="0" fontId="3" fillId="4" borderId="12" xfId="0" applyFont="1" applyFill="1" applyBorder="1" applyAlignment="1">
      <alignment horizontal="left" vertical="top" wrapText="1"/>
    </xf>
    <xf numFmtId="39" fontId="3" fillId="0" borderId="6" xfId="0" applyNumberFormat="1" applyFont="1" applyBorder="1" applyAlignment="1">
      <alignment vertical="top" wrapText="1"/>
    </xf>
    <xf numFmtId="39" fontId="3" fillId="0" borderId="13" xfId="0" applyNumberFormat="1" applyFont="1" applyBorder="1" applyAlignment="1">
      <alignment horizontal="right" vertical="top" wrapText="1"/>
    </xf>
    <xf numFmtId="0" fontId="3" fillId="4" borderId="14" xfId="0" applyFont="1" applyFill="1" applyBorder="1" applyAlignment="1">
      <alignment horizontal="left" vertical="top" wrapText="1"/>
    </xf>
    <xf numFmtId="39" fontId="3" fillId="0" borderId="7" xfId="0" applyNumberFormat="1" applyFont="1" applyBorder="1" applyAlignment="1">
      <alignment horizontal="right" vertical="top" wrapText="1"/>
    </xf>
    <xf numFmtId="0" fontId="3" fillId="4" borderId="15" xfId="0" applyFont="1" applyFill="1" applyBorder="1" applyAlignment="1">
      <alignment horizontal="left" vertical="top" wrapText="1"/>
    </xf>
    <xf numFmtId="39" fontId="3" fillId="0" borderId="16" xfId="0" applyNumberFormat="1" applyFont="1" applyBorder="1" applyAlignment="1">
      <alignment horizontal="right" vertical="top" wrapText="1"/>
    </xf>
    <xf numFmtId="0" fontId="3" fillId="3" borderId="10" xfId="0" applyFont="1" applyFill="1" applyBorder="1" applyAlignment="1">
      <alignment horizontal="center" vertical="top" wrapText="1" readingOrder="1"/>
    </xf>
    <xf numFmtId="39" fontId="4" fillId="3" borderId="4" xfId="0" applyNumberFormat="1" applyFont="1" applyFill="1" applyBorder="1" applyAlignment="1">
      <alignment vertical="top" wrapText="1"/>
    </xf>
    <xf numFmtId="39" fontId="4" fillId="3" borderId="8" xfId="0" applyNumberFormat="1" applyFont="1" applyFill="1" applyBorder="1" applyAlignment="1">
      <alignment horizontal="right" vertical="top" wrapText="1"/>
    </xf>
    <xf numFmtId="39" fontId="4" fillId="3" borderId="11" xfId="0" applyNumberFormat="1" applyFont="1" applyFill="1" applyBorder="1" applyAlignment="1">
      <alignment horizontal="right" vertical="top" wrapText="1"/>
    </xf>
    <xf numFmtId="0" fontId="2" fillId="2" borderId="0" xfId="0" applyFont="1" applyFill="1"/>
    <xf numFmtId="0" fontId="1" fillId="0" borderId="0" xfId="0" applyFont="1" applyAlignment="1">
      <alignment horizont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5" borderId="19" xfId="0" applyFont="1" applyFill="1" applyBorder="1" applyAlignment="1">
      <alignment horizontal="center" vertical="top" wrapText="1" readingOrder="1"/>
    </xf>
    <xf numFmtId="0" fontId="3" fillId="6" borderId="20" xfId="0" applyFont="1" applyFill="1" applyBorder="1" applyAlignment="1">
      <alignment vertical="top" wrapText="1" readingOrder="1"/>
    </xf>
    <xf numFmtId="0" fontId="3" fillId="6" borderId="20" xfId="0" applyFont="1" applyFill="1" applyBorder="1" applyAlignment="1">
      <alignment horizontal="left" vertical="top" wrapText="1" readingOrder="1"/>
    </xf>
    <xf numFmtId="4" fontId="3" fillId="6" borderId="20" xfId="0" applyNumberFormat="1" applyFont="1" applyFill="1" applyBorder="1" applyAlignment="1">
      <alignment vertical="top" wrapText="1"/>
    </xf>
    <xf numFmtId="0" fontId="2" fillId="7" borderId="0" xfId="0" applyFont="1" applyFill="1"/>
    <xf numFmtId="0" fontId="2" fillId="8" borderId="0" xfId="0" applyFont="1" applyFill="1"/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9" borderId="1" xfId="0" applyFont="1" applyFill="1" applyBorder="1" applyAlignment="1">
      <alignment horizontal="left" vertical="top" wrapText="1"/>
    </xf>
    <xf numFmtId="4" fontId="3" fillId="9" borderId="1" xfId="0" applyNumberFormat="1" applyFont="1" applyFill="1" applyBorder="1" applyAlignment="1">
      <alignment vertical="top" wrapText="1"/>
    </xf>
    <xf numFmtId="4" fontId="3" fillId="9" borderId="1" xfId="0" applyNumberFormat="1" applyFont="1" applyFill="1" applyBorder="1" applyAlignment="1">
      <alignment horizontal="right" vertical="top" wrapText="1"/>
    </xf>
    <xf numFmtId="0" fontId="3" fillId="6" borderId="21" xfId="0" applyFont="1" applyFill="1" applyBorder="1" applyAlignment="1">
      <alignment vertical="top" wrapText="1" readingOrder="1"/>
    </xf>
    <xf numFmtId="0" fontId="3" fillId="6" borderId="21" xfId="0" applyFont="1" applyFill="1" applyBorder="1" applyAlignment="1">
      <alignment horizontal="left" vertical="top" wrapText="1" readingOrder="1"/>
    </xf>
    <xf numFmtId="4" fontId="3" fillId="6" borderId="21" xfId="0" applyNumberFormat="1" applyFont="1" applyFill="1" applyBorder="1" applyAlignment="1">
      <alignment vertical="top" wrapText="1"/>
    </xf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22" xfId="1" applyFont="1" applyBorder="1"/>
    <xf numFmtId="43" fontId="2" fillId="0" borderId="0" xfId="1" applyFont="1" applyBorder="1"/>
    <xf numFmtId="43" fontId="1" fillId="0" borderId="22" xfId="1" applyFont="1" applyBorder="1"/>
    <xf numFmtId="43" fontId="1" fillId="0" borderId="23" xfId="1" applyFont="1" applyBorder="1"/>
    <xf numFmtId="0" fontId="1" fillId="0" borderId="0" xfId="0" applyFont="1"/>
    <xf numFmtId="43" fontId="1" fillId="0" borderId="24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4" xfId="1" applyFont="1" applyFill="1" applyBorder="1"/>
    <xf numFmtId="43" fontId="9" fillId="0" borderId="0" xfId="1" applyFont="1" applyFill="1"/>
    <xf numFmtId="43" fontId="7" fillId="0" borderId="23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22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22" xfId="1" applyFont="1" applyBorder="1"/>
    <xf numFmtId="0" fontId="7" fillId="0" borderId="0" xfId="0" applyFont="1" applyBorder="1"/>
    <xf numFmtId="43" fontId="8" fillId="0" borderId="22" xfId="1" applyFont="1" applyBorder="1"/>
    <xf numFmtId="0" fontId="7" fillId="0" borderId="0" xfId="0" quotePrefix="1" applyFont="1" applyAlignment="1">
      <alignment horizontal="left"/>
    </xf>
    <xf numFmtId="43" fontId="8" fillId="0" borderId="24" xfId="1" applyFont="1" applyBorder="1"/>
    <xf numFmtId="43" fontId="8" fillId="0" borderId="0" xfId="1" applyFont="1" applyBorder="1"/>
    <xf numFmtId="0" fontId="7" fillId="0" borderId="19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31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32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2" fillId="0" borderId="21" xfId="0" applyFont="1" applyBorder="1"/>
    <xf numFmtId="43" fontId="2" fillId="0" borderId="21" xfId="1" applyFont="1" applyBorder="1"/>
    <xf numFmtId="0" fontId="7" fillId="0" borderId="21" xfId="0" applyFont="1" applyBorder="1"/>
    <xf numFmtId="0" fontId="7" fillId="0" borderId="33" xfId="0" applyFont="1" applyBorder="1"/>
    <xf numFmtId="0" fontId="1" fillId="0" borderId="37" xfId="0" applyFont="1" applyBorder="1" applyAlignment="1">
      <alignment horizontal="center" vertical="center"/>
    </xf>
    <xf numFmtId="43" fontId="1" fillId="0" borderId="38" xfId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7" fillId="0" borderId="0" xfId="2" applyFont="1"/>
    <xf numFmtId="0" fontId="8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20" xfId="3" applyFont="1" applyBorder="1" applyAlignment="1">
      <alignment horizontal="center" vertical="top" wrapText="1"/>
    </xf>
    <xf numFmtId="0" fontId="2" fillId="0" borderId="6" xfId="3" applyFont="1" applyBorder="1" applyAlignment="1">
      <alignment vertical="top" wrapText="1"/>
    </xf>
    <xf numFmtId="0" fontId="2" fillId="0" borderId="13" xfId="3" applyFont="1" applyBorder="1" applyAlignment="1">
      <alignment horizontal="left" vertical="top" wrapText="1"/>
    </xf>
    <xf numFmtId="188" fontId="2" fillId="0" borderId="13" xfId="3" applyNumberFormat="1" applyFont="1" applyBorder="1" applyAlignment="1">
      <alignment horizontal="center" vertical="top" wrapText="1"/>
    </xf>
    <xf numFmtId="0" fontId="2" fillId="0" borderId="13" xfId="3" applyFont="1" applyBorder="1" applyAlignment="1">
      <alignment horizontal="center" vertical="top" wrapText="1"/>
    </xf>
    <xf numFmtId="43" fontId="2" fillId="0" borderId="13" xfId="1" applyFont="1" applyBorder="1" applyAlignment="1">
      <alignment vertical="top" wrapText="1"/>
    </xf>
    <xf numFmtId="188" fontId="1" fillId="0" borderId="13" xfId="3" applyNumberFormat="1" applyFont="1" applyBorder="1" applyAlignment="1">
      <alignment horizontal="center" vertical="top" wrapText="1"/>
    </xf>
    <xf numFmtId="0" fontId="2" fillId="0" borderId="20" xfId="3" applyFont="1" applyBorder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  <xf numFmtId="0" fontId="2" fillId="0" borderId="18" xfId="3" applyFont="1" applyBorder="1" applyAlignment="1">
      <alignment horizontal="center"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18" xfId="3" applyFont="1" applyBorder="1" applyAlignment="1">
      <alignment vertical="top" wrapText="1"/>
    </xf>
    <xf numFmtId="0" fontId="2" fillId="0" borderId="21" xfId="3" applyFont="1" applyBorder="1" applyAlignment="1">
      <alignment horizontal="center" vertical="top" wrapText="1"/>
    </xf>
    <xf numFmtId="0" fontId="2" fillId="0" borderId="21" xfId="3" applyFont="1" applyBorder="1" applyAlignment="1">
      <alignment vertical="top" wrapText="1"/>
    </xf>
    <xf numFmtId="0" fontId="2" fillId="0" borderId="40" xfId="3" applyFont="1" applyBorder="1" applyAlignment="1">
      <alignment horizontal="left" vertical="top" wrapText="1"/>
    </xf>
    <xf numFmtId="188" fontId="2" fillId="0" borderId="40" xfId="3" applyNumberFormat="1" applyFont="1" applyBorder="1" applyAlignment="1">
      <alignment horizontal="center" vertical="top" wrapText="1"/>
    </xf>
    <xf numFmtId="0" fontId="2" fillId="0" borderId="40" xfId="3" applyFont="1" applyBorder="1" applyAlignment="1">
      <alignment horizontal="center" vertical="top" wrapText="1"/>
    </xf>
    <xf numFmtId="43" fontId="2" fillId="0" borderId="40" xfId="1" applyFont="1" applyBorder="1" applyAlignment="1">
      <alignment vertical="top" wrapText="1"/>
    </xf>
    <xf numFmtId="188" fontId="1" fillId="0" borderId="40" xfId="3" applyNumberFormat="1" applyFont="1" applyBorder="1" applyAlignment="1">
      <alignment horizontal="center" vertical="top" wrapText="1"/>
    </xf>
    <xf numFmtId="0" fontId="1" fillId="0" borderId="41" xfId="3" applyFont="1" applyBorder="1" applyAlignment="1">
      <alignment horizontal="center" vertical="top" wrapText="1"/>
    </xf>
    <xf numFmtId="43" fontId="1" fillId="0" borderId="41" xfId="1" applyFont="1" applyBorder="1" applyAlignment="1">
      <alignment vertical="top" wrapText="1"/>
    </xf>
    <xf numFmtId="188" fontId="1" fillId="0" borderId="41" xfId="3" applyNumberFormat="1" applyFont="1" applyBorder="1" applyAlignment="1">
      <alignment horizontal="center" vertical="top" wrapText="1"/>
    </xf>
    <xf numFmtId="0" fontId="1" fillId="0" borderId="41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 readingOrder="1"/>
    </xf>
    <xf numFmtId="0" fontId="3" fillId="5" borderId="17" xfId="0" applyFont="1" applyFill="1" applyBorder="1" applyAlignment="1">
      <alignment horizontal="center" vertical="center" wrapText="1" readingOrder="1"/>
    </xf>
    <xf numFmtId="0" fontId="3" fillId="5" borderId="18" xfId="0" applyFont="1" applyFill="1" applyBorder="1" applyAlignment="1">
      <alignment horizontal="center" vertical="center" wrapText="1" readingOrder="1"/>
    </xf>
    <xf numFmtId="0" fontId="3" fillId="5" borderId="1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top" wrapText="1" readingOrder="1"/>
    </xf>
    <xf numFmtId="0" fontId="3" fillId="5" borderId="8" xfId="0" applyFont="1" applyFill="1" applyBorder="1" applyAlignment="1">
      <alignment horizontal="center" vertical="top" wrapText="1" readingOrder="1"/>
    </xf>
    <xf numFmtId="0" fontId="3" fillId="5" borderId="11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3" fontId="7" fillId="0" borderId="26" xfId="1" applyFont="1" applyBorder="1" applyAlignment="1">
      <alignment horizontal="center" vertical="center"/>
    </xf>
    <xf numFmtId="43" fontId="7" fillId="0" borderId="29" xfId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7" xfId="0" applyNumberFormat="1" applyFont="1" applyFill="1" applyBorder="1" applyAlignment="1">
      <alignment horizontal="center" vertical="center"/>
    </xf>
    <xf numFmtId="188" fontId="7" fillId="0" borderId="19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49" fontId="7" fillId="0" borderId="17" xfId="1" applyNumberFormat="1" applyFont="1" applyFill="1" applyBorder="1" applyAlignment="1">
      <alignment horizontal="center" vertical="center" wrapText="1"/>
    </xf>
    <xf numFmtId="49" fontId="7" fillId="0" borderId="19" xfId="1" applyNumberFormat="1" applyFont="1" applyFill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0" fontId="2" fillId="0" borderId="19" xfId="3" applyFont="1" applyBorder="1" applyAlignment="1">
      <alignment horizontal="center" vertical="center" wrapText="1"/>
    </xf>
    <xf numFmtId="188" fontId="1" fillId="0" borderId="42" xfId="3" applyNumberFormat="1" applyFont="1" applyBorder="1" applyAlignment="1">
      <alignment horizontal="center" vertical="top" wrapText="1"/>
    </xf>
    <xf numFmtId="188" fontId="1" fillId="0" borderId="43" xfId="3" applyNumberFormat="1" applyFont="1" applyBorder="1" applyAlignment="1">
      <alignment horizontal="center" vertical="top" wrapText="1"/>
    </xf>
    <xf numFmtId="188" fontId="1" fillId="0" borderId="44" xfId="3" applyNumberFormat="1" applyFont="1" applyBorder="1" applyAlignment="1">
      <alignment horizontal="center" vertical="top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10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22" xfId="1" applyFont="1" applyFill="1" applyBorder="1"/>
    <xf numFmtId="43" fontId="1" fillId="0" borderId="24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left" vertical="top" wrapText="1"/>
    </xf>
    <xf numFmtId="0" fontId="3" fillId="0" borderId="22" xfId="0" applyFont="1" applyBorder="1" applyAlignment="1">
      <alignment horizontal="left" vertical="top" wrapText="1" readingOrder="1"/>
    </xf>
    <xf numFmtId="0" fontId="3" fillId="10" borderId="4" xfId="0" applyFont="1" applyFill="1" applyBorder="1" applyAlignment="1">
      <alignment horizontal="center" vertical="center" wrapText="1" readingOrder="1"/>
    </xf>
    <xf numFmtId="0" fontId="3" fillId="10" borderId="4" xfId="0" applyFont="1" applyFill="1" applyBorder="1" applyAlignment="1">
      <alignment horizontal="center" vertical="top" wrapText="1" readingOrder="1"/>
    </xf>
    <xf numFmtId="0" fontId="3" fillId="10" borderId="4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11" borderId="4" xfId="0" applyFont="1" applyFill="1" applyBorder="1" applyAlignment="1">
      <alignment horizontal="left" vertical="center" wrapText="1" readingOrder="1"/>
    </xf>
    <xf numFmtId="0" fontId="3" fillId="11" borderId="4" xfId="0" applyFont="1" applyFill="1" applyBorder="1" applyAlignment="1">
      <alignment horizontal="right" vertical="center" wrapText="1"/>
    </xf>
    <xf numFmtId="0" fontId="3" fillId="12" borderId="4" xfId="0" applyFont="1" applyFill="1" applyBorder="1" applyAlignment="1">
      <alignment horizontal="left" vertical="center" wrapText="1" readingOrder="1"/>
    </xf>
    <xf numFmtId="0" fontId="3" fillId="12" borderId="4" xfId="0" applyFont="1" applyFill="1" applyBorder="1" applyAlignment="1">
      <alignment horizontal="right" vertical="center" wrapText="1"/>
    </xf>
    <xf numFmtId="0" fontId="3" fillId="13" borderId="4" xfId="0" applyFont="1" applyFill="1" applyBorder="1" applyAlignment="1">
      <alignment horizontal="left" vertical="center" wrapText="1" readingOrder="1"/>
    </xf>
    <xf numFmtId="0" fontId="3" fillId="13" borderId="4" xfId="0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2" fillId="0" borderId="45" xfId="0" applyFont="1" applyBorder="1"/>
    <xf numFmtId="0" fontId="3" fillId="0" borderId="20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4" xfId="0" applyFont="1" applyBorder="1"/>
    <xf numFmtId="0" fontId="3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15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 vertical="top" wrapText="1"/>
    </xf>
    <xf numFmtId="0" fontId="3" fillId="10" borderId="10" xfId="0" applyFont="1" applyFill="1" applyBorder="1" applyAlignment="1">
      <alignment horizontal="left" vertical="top" wrapText="1" readingOrder="1"/>
    </xf>
    <xf numFmtId="0" fontId="3" fillId="10" borderId="8" xfId="0" applyFont="1" applyFill="1" applyBorder="1" applyAlignment="1">
      <alignment horizontal="left" vertical="top" wrapText="1" readingOrder="1"/>
    </xf>
    <xf numFmtId="0" fontId="3" fillId="10" borderId="11" xfId="0" applyFont="1" applyFill="1" applyBorder="1" applyAlignment="1">
      <alignment horizontal="left" vertical="top" wrapText="1" readingOrder="1"/>
    </xf>
    <xf numFmtId="0" fontId="3" fillId="10" borderId="4" xfId="0" applyFont="1" applyFill="1" applyBorder="1" applyAlignment="1">
      <alignment horizontal="right" vertical="top" wrapText="1"/>
    </xf>
    <xf numFmtId="0" fontId="3" fillId="14" borderId="46" xfId="0" applyFont="1" applyFill="1" applyBorder="1" applyAlignment="1">
      <alignment horizontal="left" vertical="top" wrapText="1" readingOrder="1"/>
    </xf>
    <xf numFmtId="0" fontId="3" fillId="14" borderId="22" xfId="0" applyFont="1" applyFill="1" applyBorder="1" applyAlignment="1">
      <alignment horizontal="left" vertical="top" wrapText="1" readingOrder="1"/>
    </xf>
    <xf numFmtId="0" fontId="3" fillId="14" borderId="47" xfId="0" applyFont="1" applyFill="1" applyBorder="1" applyAlignment="1">
      <alignment horizontal="left" vertical="top" wrapText="1" readingOrder="1"/>
    </xf>
    <xf numFmtId="0" fontId="3" fillId="14" borderId="19" xfId="0" applyFont="1" applyFill="1" applyBorder="1" applyAlignment="1">
      <alignment horizontal="right" vertical="top" wrapText="1"/>
    </xf>
    <xf numFmtId="0" fontId="3" fillId="15" borderId="10" xfId="0" applyFont="1" applyFill="1" applyBorder="1" applyAlignment="1">
      <alignment horizontal="center" vertical="top" wrapText="1" readingOrder="1"/>
    </xf>
    <xf numFmtId="0" fontId="3" fillId="15" borderId="8" xfId="0" applyFont="1" applyFill="1" applyBorder="1" applyAlignment="1">
      <alignment horizontal="center" vertical="top" wrapText="1" readingOrder="1"/>
    </xf>
    <xf numFmtId="0" fontId="3" fillId="15" borderId="11" xfId="0" applyFont="1" applyFill="1" applyBorder="1" applyAlignment="1">
      <alignment horizontal="center" vertical="top" wrapText="1" readingOrder="1"/>
    </xf>
    <xf numFmtId="0" fontId="3" fillId="15" borderId="19" xfId="0" applyFont="1" applyFill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 readingOrder="1"/>
    </xf>
    <xf numFmtId="0" fontId="3" fillId="12" borderId="4" xfId="0" applyFont="1" applyFill="1" applyBorder="1" applyAlignment="1">
      <alignment horizontal="center" vertical="center" wrapText="1" readingOrder="1"/>
    </xf>
    <xf numFmtId="43" fontId="3" fillId="12" borderId="4" xfId="1" applyFont="1" applyFill="1" applyBorder="1" applyAlignment="1">
      <alignment horizontal="center" vertical="center" wrapText="1" readingOrder="1"/>
    </xf>
    <xf numFmtId="0" fontId="3" fillId="12" borderId="0" xfId="0" applyFont="1" applyFill="1" applyAlignment="1">
      <alignment horizontal="center" vertical="center" wrapText="1" readingOrder="1"/>
    </xf>
    <xf numFmtId="0" fontId="2" fillId="12" borderId="0" xfId="0" applyFont="1" applyFill="1" applyAlignment="1">
      <alignment horizontal="center" vertical="center"/>
    </xf>
    <xf numFmtId="0" fontId="3" fillId="0" borderId="45" xfId="0" applyFont="1" applyBorder="1" applyAlignment="1">
      <alignment horizontal="center" vertical="top" wrapText="1"/>
    </xf>
    <xf numFmtId="4" fontId="3" fillId="0" borderId="20" xfId="0" applyNumberFormat="1" applyFont="1" applyBorder="1" applyAlignment="1">
      <alignment horizontal="right" vertical="top" wrapText="1"/>
    </xf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4" fontId="3" fillId="0" borderId="20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4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center" vertical="top" wrapText="1"/>
    </xf>
    <xf numFmtId="4" fontId="4" fillId="0" borderId="21" xfId="0" applyNumberFormat="1" applyFont="1" applyBorder="1" applyAlignment="1">
      <alignment horizontal="right" vertical="top" wrapText="1"/>
    </xf>
    <xf numFmtId="0" fontId="2" fillId="0" borderId="21" xfId="0" applyFont="1" applyBorder="1" applyAlignment="1">
      <alignment horizontal="center"/>
    </xf>
    <xf numFmtId="4" fontId="4" fillId="0" borderId="21" xfId="0" applyNumberFormat="1" applyFont="1" applyBorder="1" applyAlignment="1">
      <alignment vertical="top" wrapText="1"/>
    </xf>
    <xf numFmtId="0" fontId="2" fillId="0" borderId="48" xfId="0" applyFont="1" applyBorder="1"/>
    <xf numFmtId="0" fontId="3" fillId="0" borderId="0" xfId="4" applyFont="1" applyBorder="1" applyAlignment="1">
      <alignment vertical="top"/>
    </xf>
    <xf numFmtId="0" fontId="3" fillId="0" borderId="0" xfId="4" applyFont="1" applyBorder="1" applyAlignment="1">
      <alignment horizontal="center" vertical="top"/>
    </xf>
    <xf numFmtId="43" fontId="3" fillId="0" borderId="0" xfId="1" applyFont="1" applyAlignment="1">
      <alignment vertical="top" wrapText="1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/>
  </cellXfs>
  <cellStyles count="5">
    <cellStyle name="Normal_ทะเบียนรายได้แผ่นดิน" xfId="3"/>
    <cellStyle name="เครื่องหมายจุลภาค" xfId="1" builtinId="3"/>
    <cellStyle name="ปกติ" xfId="0" builtinId="0"/>
    <cellStyle name="ปกติ_Sheet1" xfId="4"/>
    <cellStyle name="ปกติ_เจ้าหนี้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117</xdr:row>
      <xdr:rowOff>9525</xdr:rowOff>
    </xdr:from>
    <xdr:to>
      <xdr:col>4</xdr:col>
      <xdr:colOff>320805</xdr:colOff>
      <xdr:row>120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5" y="29156025"/>
          <a:ext cx="1492380" cy="896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1238249</xdr:colOff>
      <xdr:row>14</xdr:row>
      <xdr:rowOff>243417</xdr:rowOff>
    </xdr:from>
    <xdr:to>
      <xdr:col>9</xdr:col>
      <xdr:colOff>571629</xdr:colOff>
      <xdr:row>18</xdr:row>
      <xdr:rowOff>81198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9166" y="7069667"/>
          <a:ext cx="1492380" cy="8961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3019425</xdr:colOff>
      <xdr:row>19</xdr:row>
      <xdr:rowOff>9525</xdr:rowOff>
    </xdr:from>
    <xdr:to>
      <xdr:col>4</xdr:col>
      <xdr:colOff>482730</xdr:colOff>
      <xdr:row>22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0" y="5095875"/>
          <a:ext cx="1492380" cy="8961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2486025</xdr:colOff>
      <xdr:row>15</xdr:row>
      <xdr:rowOff>123825</xdr:rowOff>
    </xdr:from>
    <xdr:to>
      <xdr:col>4</xdr:col>
      <xdr:colOff>511305</xdr:colOff>
      <xdr:row>19</xdr:row>
      <xdr:rowOff>29339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3857625"/>
          <a:ext cx="1492380" cy="8961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32</xdr:row>
      <xdr:rowOff>0</xdr:rowOff>
    </xdr:from>
    <xdr:to>
      <xdr:col>6</xdr:col>
      <xdr:colOff>482730</xdr:colOff>
      <xdr:row>35</xdr:row>
      <xdr:rowOff>96014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3975" y="8534400"/>
          <a:ext cx="1492380" cy="8961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582083</xdr:colOff>
      <xdr:row>35</xdr:row>
      <xdr:rowOff>254000</xdr:rowOff>
    </xdr:from>
    <xdr:to>
      <xdr:col>12</xdr:col>
      <xdr:colOff>518713</xdr:colOff>
      <xdr:row>39</xdr:row>
      <xdr:rowOff>91781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9750" y="9461500"/>
          <a:ext cx="1492380" cy="8961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1857375</xdr:colOff>
      <xdr:row>12</xdr:row>
      <xdr:rowOff>104775</xdr:rowOff>
    </xdr:from>
    <xdr:to>
      <xdr:col>4</xdr:col>
      <xdr:colOff>492255</xdr:colOff>
      <xdr:row>16</xdr:row>
      <xdr:rowOff>124589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9425" y="3076575"/>
          <a:ext cx="1444755" cy="101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12</xdr:row>
      <xdr:rowOff>238125</xdr:rowOff>
    </xdr:from>
    <xdr:to>
      <xdr:col>5</xdr:col>
      <xdr:colOff>549405</xdr:colOff>
      <xdr:row>16</xdr:row>
      <xdr:rowOff>67439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1425" y="3438525"/>
          <a:ext cx="1492380" cy="896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13</xdr:row>
      <xdr:rowOff>257175</xdr:rowOff>
    </xdr:from>
    <xdr:to>
      <xdr:col>4</xdr:col>
      <xdr:colOff>530355</xdr:colOff>
      <xdr:row>17</xdr:row>
      <xdr:rowOff>86489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3743325"/>
          <a:ext cx="1492380" cy="896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2400300</xdr:colOff>
      <xdr:row>21</xdr:row>
      <xdr:rowOff>190500</xdr:rowOff>
    </xdr:from>
    <xdr:to>
      <xdr:col>4</xdr:col>
      <xdr:colOff>416055</xdr:colOff>
      <xdr:row>25</xdr:row>
      <xdr:rowOff>96014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5429250"/>
          <a:ext cx="1492380" cy="896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11</xdr:row>
      <xdr:rowOff>171450</xdr:rowOff>
    </xdr:from>
    <xdr:to>
      <xdr:col>4</xdr:col>
      <xdr:colOff>568455</xdr:colOff>
      <xdr:row>15</xdr:row>
      <xdr:rowOff>76964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5" y="2914650"/>
          <a:ext cx="1492380" cy="896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12</xdr:row>
      <xdr:rowOff>200025</xdr:rowOff>
    </xdr:from>
    <xdr:to>
      <xdr:col>4</xdr:col>
      <xdr:colOff>501780</xdr:colOff>
      <xdr:row>16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" y="3190875"/>
          <a:ext cx="1492380" cy="896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23</xdr:row>
      <xdr:rowOff>200025</xdr:rowOff>
    </xdr:from>
    <xdr:to>
      <xdr:col>5</xdr:col>
      <xdr:colOff>511305</xdr:colOff>
      <xdr:row>27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6238875"/>
          <a:ext cx="1492380" cy="896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20</xdr:row>
      <xdr:rowOff>152400</xdr:rowOff>
    </xdr:from>
    <xdr:to>
      <xdr:col>2</xdr:col>
      <xdr:colOff>2454405</xdr:colOff>
      <xdr:row>24</xdr:row>
      <xdr:rowOff>57914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4972050"/>
          <a:ext cx="1492380" cy="896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1123950</xdr:colOff>
      <xdr:row>20</xdr:row>
      <xdr:rowOff>200025</xdr:rowOff>
    </xdr:from>
    <xdr:to>
      <xdr:col>2</xdr:col>
      <xdr:colOff>2616330</xdr:colOff>
      <xdr:row>24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5076825"/>
          <a:ext cx="1492380" cy="896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E123"/>
  <sheetViews>
    <sheetView tabSelected="1" workbookViewId="0">
      <selection activeCell="H130" sqref="H130"/>
    </sheetView>
  </sheetViews>
  <sheetFormatPr defaultRowHeight="21"/>
  <cols>
    <col min="1" max="1" width="35.625" style="1" customWidth="1"/>
    <col min="2" max="2" width="15.75" style="1" customWidth="1"/>
    <col min="3" max="3" width="14" style="1" customWidth="1"/>
    <col min="4" max="4" width="15.625" style="1" customWidth="1"/>
    <col min="5" max="5" width="15.875" style="1" customWidth="1"/>
    <col min="6" max="16384" width="9" style="1"/>
  </cols>
  <sheetData>
    <row r="1" spans="1:5">
      <c r="A1" s="150" t="s">
        <v>0</v>
      </c>
      <c r="B1" s="150"/>
      <c r="C1" s="150"/>
      <c r="D1" s="150"/>
      <c r="E1" s="150"/>
    </row>
    <row r="2" spans="1:5">
      <c r="A2" s="150" t="s">
        <v>1</v>
      </c>
      <c r="B2" s="150"/>
      <c r="C2" s="150"/>
      <c r="D2" s="150"/>
      <c r="E2" s="150"/>
    </row>
    <row r="3" spans="1:5">
      <c r="A3" s="150" t="s">
        <v>2</v>
      </c>
      <c r="B3" s="150"/>
      <c r="C3" s="150"/>
      <c r="D3" s="150"/>
      <c r="E3" s="150"/>
    </row>
    <row r="4" spans="1:5">
      <c r="A4" s="150" t="s">
        <v>118</v>
      </c>
      <c r="B4" s="150"/>
      <c r="C4" s="150"/>
      <c r="D4" s="150"/>
      <c r="E4" s="150"/>
    </row>
    <row r="5" spans="1:5">
      <c r="C5" s="151"/>
      <c r="D5" s="151"/>
    </row>
    <row r="6" spans="1:5" ht="19.5" customHeight="1">
      <c r="A6" s="11" t="s">
        <v>3</v>
      </c>
      <c r="B6" s="12" t="s">
        <v>4</v>
      </c>
      <c r="C6" s="13" t="s">
        <v>5</v>
      </c>
      <c r="D6" s="12" t="s">
        <v>6</v>
      </c>
      <c r="E6" s="14" t="s">
        <v>7</v>
      </c>
    </row>
    <row r="7" spans="1:5" ht="19.5" customHeight="1">
      <c r="A7" s="15" t="s">
        <v>8</v>
      </c>
      <c r="B7" s="16">
        <v>0</v>
      </c>
      <c r="C7" s="6">
        <v>267367.83</v>
      </c>
      <c r="D7" s="16">
        <v>-267367.83</v>
      </c>
      <c r="E7" s="17">
        <v>0</v>
      </c>
    </row>
    <row r="8" spans="1:5" ht="19.5" customHeight="1">
      <c r="A8" s="18" t="s">
        <v>9</v>
      </c>
      <c r="B8" s="2">
        <v>25000</v>
      </c>
      <c r="C8" s="7">
        <v>0</v>
      </c>
      <c r="D8" s="2">
        <v>0</v>
      </c>
      <c r="E8" s="19">
        <v>25000</v>
      </c>
    </row>
    <row r="9" spans="1:5" ht="19.5" customHeight="1">
      <c r="A9" s="18" t="s">
        <v>10</v>
      </c>
      <c r="B9" s="2">
        <v>0</v>
      </c>
      <c r="C9" s="7">
        <v>267367.83</v>
      </c>
      <c r="D9" s="2">
        <v>-267367.83</v>
      </c>
      <c r="E9" s="19">
        <v>0</v>
      </c>
    </row>
    <row r="10" spans="1:5" ht="19.5" customHeight="1">
      <c r="A10" s="18" t="s">
        <v>11</v>
      </c>
      <c r="B10" s="2">
        <v>0</v>
      </c>
      <c r="C10" s="7">
        <v>55032.33</v>
      </c>
      <c r="D10" s="2">
        <v>-55032.33</v>
      </c>
      <c r="E10" s="19">
        <v>0</v>
      </c>
    </row>
    <row r="11" spans="1:5" ht="19.5" customHeight="1">
      <c r="A11" s="18" t="s">
        <v>12</v>
      </c>
      <c r="B11" s="2">
        <v>4862737.47</v>
      </c>
      <c r="C11" s="7">
        <v>237163.84</v>
      </c>
      <c r="D11" s="2">
        <v>-256953.84</v>
      </c>
      <c r="E11" s="19">
        <v>4842947.47</v>
      </c>
    </row>
    <row r="12" spans="1:5" ht="19.5" customHeight="1">
      <c r="A12" s="18" t="s">
        <v>13</v>
      </c>
      <c r="B12" s="2">
        <v>0</v>
      </c>
      <c r="C12" s="7">
        <v>354541.61</v>
      </c>
      <c r="D12" s="2">
        <v>-354541.61</v>
      </c>
      <c r="E12" s="19">
        <v>0</v>
      </c>
    </row>
    <row r="13" spans="1:5" ht="19.5" customHeight="1">
      <c r="A13" s="18" t="s">
        <v>14</v>
      </c>
      <c r="B13" s="2">
        <v>0</v>
      </c>
      <c r="C13" s="7">
        <v>20090</v>
      </c>
      <c r="D13" s="2">
        <v>-20090</v>
      </c>
      <c r="E13" s="19">
        <v>0</v>
      </c>
    </row>
    <row r="14" spans="1:5" ht="19.5" customHeight="1">
      <c r="A14" s="18" t="s">
        <v>15</v>
      </c>
      <c r="B14" s="2">
        <v>243930</v>
      </c>
      <c r="C14" s="7">
        <v>46200</v>
      </c>
      <c r="D14" s="2">
        <v>-244730</v>
      </c>
      <c r="E14" s="19">
        <v>45400</v>
      </c>
    </row>
    <row r="15" spans="1:5" ht="19.5" customHeight="1">
      <c r="A15" s="18" t="s">
        <v>16</v>
      </c>
      <c r="B15" s="2">
        <v>0</v>
      </c>
      <c r="C15" s="7">
        <v>374631.61</v>
      </c>
      <c r="D15" s="2">
        <v>-374631.61</v>
      </c>
      <c r="E15" s="19">
        <v>0</v>
      </c>
    </row>
    <row r="16" spans="1:5" ht="19.5" customHeight="1">
      <c r="A16" s="18" t="s">
        <v>17</v>
      </c>
      <c r="B16" s="2">
        <v>86792.97</v>
      </c>
      <c r="C16" s="7">
        <v>0</v>
      </c>
      <c r="D16" s="2">
        <v>0</v>
      </c>
      <c r="E16" s="19">
        <v>86792.97</v>
      </c>
    </row>
    <row r="17" spans="1:5" ht="19.5" customHeight="1">
      <c r="A17" s="18" t="s">
        <v>18</v>
      </c>
      <c r="B17" s="2">
        <v>732000</v>
      </c>
      <c r="C17" s="7">
        <v>0</v>
      </c>
      <c r="D17" s="2">
        <v>0</v>
      </c>
      <c r="E17" s="19">
        <v>732000</v>
      </c>
    </row>
    <row r="18" spans="1:5" ht="19.5" customHeight="1">
      <c r="A18" s="18" t="s">
        <v>19</v>
      </c>
      <c r="B18" s="2">
        <v>-393426.24</v>
      </c>
      <c r="C18" s="7">
        <v>0</v>
      </c>
      <c r="D18" s="2">
        <v>0</v>
      </c>
      <c r="E18" s="19">
        <v>-393426.24</v>
      </c>
    </row>
    <row r="19" spans="1:5" ht="19.5" customHeight="1">
      <c r="A19" s="18" t="s">
        <v>20</v>
      </c>
      <c r="B19" s="2">
        <v>249840</v>
      </c>
      <c r="C19" s="7">
        <v>0</v>
      </c>
      <c r="D19" s="2">
        <v>0</v>
      </c>
      <c r="E19" s="19">
        <v>249840</v>
      </c>
    </row>
    <row r="20" spans="1:5" ht="19.5" customHeight="1">
      <c r="A20" s="18" t="s">
        <v>21</v>
      </c>
      <c r="B20" s="2">
        <v>-119284.34</v>
      </c>
      <c r="C20" s="7">
        <v>0</v>
      </c>
      <c r="D20" s="2">
        <v>0</v>
      </c>
      <c r="E20" s="19">
        <v>-119284.34</v>
      </c>
    </row>
    <row r="21" spans="1:5" ht="19.5" customHeight="1">
      <c r="A21" s="18" t="s">
        <v>22</v>
      </c>
      <c r="B21" s="2">
        <v>189210</v>
      </c>
      <c r="C21" s="7">
        <v>0</v>
      </c>
      <c r="D21" s="2">
        <v>0</v>
      </c>
      <c r="E21" s="19">
        <v>189210</v>
      </c>
    </row>
    <row r="22" spans="1:5" ht="19.5" customHeight="1">
      <c r="A22" s="18" t="s">
        <v>23</v>
      </c>
      <c r="B22" s="2">
        <v>0</v>
      </c>
      <c r="C22" s="7">
        <v>0</v>
      </c>
      <c r="D22" s="2">
        <v>0</v>
      </c>
      <c r="E22" s="19">
        <v>0</v>
      </c>
    </row>
    <row r="23" spans="1:5" ht="19.5" customHeight="1">
      <c r="A23" s="18" t="s">
        <v>24</v>
      </c>
      <c r="B23" s="2">
        <v>-122744.68</v>
      </c>
      <c r="C23" s="7">
        <v>0</v>
      </c>
      <c r="D23" s="2">
        <v>0</v>
      </c>
      <c r="E23" s="19">
        <v>-122744.68</v>
      </c>
    </row>
    <row r="24" spans="1:5" ht="19.5" customHeight="1">
      <c r="A24" s="18" t="s">
        <v>25</v>
      </c>
      <c r="B24" s="2">
        <v>4397000</v>
      </c>
      <c r="C24" s="7">
        <v>0</v>
      </c>
      <c r="D24" s="2">
        <v>0</v>
      </c>
      <c r="E24" s="19">
        <v>4397000</v>
      </c>
    </row>
    <row r="25" spans="1:5" ht="19.5" customHeight="1">
      <c r="A25" s="18" t="s">
        <v>26</v>
      </c>
      <c r="B25" s="2">
        <v>0</v>
      </c>
      <c r="C25" s="7">
        <v>0</v>
      </c>
      <c r="D25" s="2">
        <v>0</v>
      </c>
      <c r="E25" s="19">
        <v>0</v>
      </c>
    </row>
    <row r="26" spans="1:5" ht="19.5" customHeight="1">
      <c r="A26" s="18" t="s">
        <v>27</v>
      </c>
      <c r="B26" s="2">
        <v>-3013332.15</v>
      </c>
      <c r="C26" s="7">
        <v>0</v>
      </c>
      <c r="D26" s="2">
        <v>0</v>
      </c>
      <c r="E26" s="19">
        <v>-3013332.15</v>
      </c>
    </row>
    <row r="27" spans="1:5" ht="19.5" customHeight="1">
      <c r="A27" s="18" t="s">
        <v>28</v>
      </c>
      <c r="B27" s="2">
        <v>134928.5</v>
      </c>
      <c r="C27" s="7">
        <v>0</v>
      </c>
      <c r="D27" s="2">
        <v>0</v>
      </c>
      <c r="E27" s="19">
        <v>134928.5</v>
      </c>
    </row>
    <row r="28" spans="1:5" ht="19.5" customHeight="1">
      <c r="A28" s="18" t="s">
        <v>29</v>
      </c>
      <c r="B28" s="2">
        <v>0</v>
      </c>
      <c r="C28" s="7">
        <v>0</v>
      </c>
      <c r="D28" s="2">
        <v>0</v>
      </c>
      <c r="E28" s="19">
        <v>0</v>
      </c>
    </row>
    <row r="29" spans="1:5" ht="19.5" customHeight="1">
      <c r="A29" s="18" t="s">
        <v>30</v>
      </c>
      <c r="B29" s="2">
        <v>-113835.12</v>
      </c>
      <c r="C29" s="7">
        <v>0</v>
      </c>
      <c r="D29" s="2">
        <v>0</v>
      </c>
      <c r="E29" s="19">
        <v>-113835.12</v>
      </c>
    </row>
    <row r="30" spans="1:5" ht="19.5" customHeight="1">
      <c r="A30" s="18" t="s">
        <v>31</v>
      </c>
      <c r="B30" s="2">
        <v>460660</v>
      </c>
      <c r="C30" s="7">
        <v>0</v>
      </c>
      <c r="D30" s="2">
        <v>0</v>
      </c>
      <c r="E30" s="19">
        <v>460660</v>
      </c>
    </row>
    <row r="31" spans="1:5" ht="19.5" customHeight="1">
      <c r="A31" s="18" t="s">
        <v>32</v>
      </c>
      <c r="B31" s="2">
        <v>0</v>
      </c>
      <c r="C31" s="7">
        <v>0</v>
      </c>
      <c r="D31" s="2">
        <v>0</v>
      </c>
      <c r="E31" s="19">
        <v>0</v>
      </c>
    </row>
    <row r="32" spans="1:5" ht="19.5" customHeight="1">
      <c r="A32" s="18" t="s">
        <v>33</v>
      </c>
      <c r="B32" s="2">
        <v>-460653</v>
      </c>
      <c r="C32" s="7">
        <v>0</v>
      </c>
      <c r="D32" s="2">
        <v>0</v>
      </c>
      <c r="E32" s="19">
        <v>-460653</v>
      </c>
    </row>
    <row r="33" spans="1:5" ht="19.5" customHeight="1">
      <c r="A33" s="18" t="s">
        <v>34</v>
      </c>
      <c r="B33" s="2">
        <v>551420</v>
      </c>
      <c r="C33" s="7">
        <v>0</v>
      </c>
      <c r="D33" s="2">
        <v>0</v>
      </c>
      <c r="E33" s="19">
        <v>551420</v>
      </c>
    </row>
    <row r="34" spans="1:5" ht="19.5" customHeight="1">
      <c r="A34" s="18" t="s">
        <v>35</v>
      </c>
      <c r="B34" s="2">
        <v>0</v>
      </c>
      <c r="C34" s="7">
        <v>0</v>
      </c>
      <c r="D34" s="2">
        <v>0</v>
      </c>
      <c r="E34" s="19">
        <v>0</v>
      </c>
    </row>
    <row r="35" spans="1:5" ht="19.5" customHeight="1">
      <c r="A35" s="18" t="s">
        <v>36</v>
      </c>
      <c r="B35" s="2">
        <v>-543594.6</v>
      </c>
      <c r="C35" s="7">
        <v>0</v>
      </c>
      <c r="D35" s="2">
        <v>0</v>
      </c>
      <c r="E35" s="19">
        <v>-543594.6</v>
      </c>
    </row>
    <row r="36" spans="1:5" ht="19.5" customHeight="1">
      <c r="A36" s="18" t="s">
        <v>37</v>
      </c>
      <c r="B36" s="2">
        <v>1091831.55</v>
      </c>
      <c r="C36" s="7">
        <v>0</v>
      </c>
      <c r="D36" s="2">
        <v>0</v>
      </c>
      <c r="E36" s="19">
        <v>1091831.55</v>
      </c>
    </row>
    <row r="37" spans="1:5" ht="19.5" customHeight="1">
      <c r="A37" s="18" t="s">
        <v>38</v>
      </c>
      <c r="B37" s="2">
        <v>0</v>
      </c>
      <c r="C37" s="7">
        <v>0</v>
      </c>
      <c r="D37" s="2">
        <v>0</v>
      </c>
      <c r="E37" s="19">
        <v>0</v>
      </c>
    </row>
    <row r="38" spans="1:5" ht="19.5" customHeight="1">
      <c r="A38" s="18" t="s">
        <v>39</v>
      </c>
      <c r="B38" s="2">
        <v>-943810.33</v>
      </c>
      <c r="C38" s="7">
        <v>0</v>
      </c>
      <c r="D38" s="2">
        <v>0</v>
      </c>
      <c r="E38" s="19">
        <v>-943810.33</v>
      </c>
    </row>
    <row r="39" spans="1:5" ht="19.5" customHeight="1">
      <c r="A39" s="18" t="s">
        <v>40</v>
      </c>
      <c r="B39" s="2">
        <v>40300</v>
      </c>
      <c r="C39" s="7">
        <v>0</v>
      </c>
      <c r="D39" s="2">
        <v>0</v>
      </c>
      <c r="E39" s="19">
        <v>40300</v>
      </c>
    </row>
    <row r="40" spans="1:5" ht="19.5" customHeight="1">
      <c r="A40" s="18" t="s">
        <v>41</v>
      </c>
      <c r="B40" s="2">
        <v>0</v>
      </c>
      <c r="C40" s="7">
        <v>0</v>
      </c>
      <c r="D40" s="2">
        <v>0</v>
      </c>
      <c r="E40" s="19">
        <v>0</v>
      </c>
    </row>
    <row r="41" spans="1:5" ht="19.5" customHeight="1">
      <c r="A41" s="18" t="s">
        <v>42</v>
      </c>
      <c r="B41" s="2">
        <v>-40298</v>
      </c>
      <c r="C41" s="7">
        <v>0</v>
      </c>
      <c r="D41" s="2">
        <v>0</v>
      </c>
      <c r="E41" s="19">
        <v>-40298</v>
      </c>
    </row>
    <row r="42" spans="1:5" ht="19.5" customHeight="1">
      <c r="A42" s="18" t="s">
        <v>43</v>
      </c>
      <c r="B42" s="2">
        <v>14000</v>
      </c>
      <c r="C42" s="7">
        <v>0</v>
      </c>
      <c r="D42" s="2">
        <v>0</v>
      </c>
      <c r="E42" s="19">
        <v>14000</v>
      </c>
    </row>
    <row r="43" spans="1:5" ht="19.5" customHeight="1">
      <c r="A43" s="18" t="s">
        <v>44</v>
      </c>
      <c r="B43" s="2">
        <v>-13999</v>
      </c>
      <c r="C43" s="7">
        <v>0</v>
      </c>
      <c r="D43" s="2">
        <v>0</v>
      </c>
      <c r="E43" s="19">
        <v>-13999</v>
      </c>
    </row>
    <row r="44" spans="1:5" ht="19.5" customHeight="1">
      <c r="A44" s="18" t="s">
        <v>45</v>
      </c>
      <c r="B44" s="2">
        <v>3424000</v>
      </c>
      <c r="C44" s="7">
        <v>0</v>
      </c>
      <c r="D44" s="2">
        <v>0</v>
      </c>
      <c r="E44" s="19">
        <v>3424000</v>
      </c>
    </row>
    <row r="45" spans="1:5" ht="19.5" customHeight="1">
      <c r="A45" s="18" t="s">
        <v>46</v>
      </c>
      <c r="B45" s="2">
        <v>-3423700</v>
      </c>
      <c r="C45" s="7">
        <v>0</v>
      </c>
      <c r="D45" s="2">
        <v>0</v>
      </c>
      <c r="E45" s="19">
        <v>-3423700</v>
      </c>
    </row>
    <row r="46" spans="1:5" ht="19.5" customHeight="1">
      <c r="A46" s="18" t="s">
        <v>111</v>
      </c>
      <c r="B46" s="2">
        <v>0</v>
      </c>
      <c r="C46" s="7">
        <v>0</v>
      </c>
      <c r="D46" s="2">
        <v>0</v>
      </c>
      <c r="E46" s="19">
        <v>0</v>
      </c>
    </row>
    <row r="47" spans="1:5" ht="19.5" customHeight="1">
      <c r="A47" s="18" t="s">
        <v>47</v>
      </c>
      <c r="B47" s="2">
        <v>0</v>
      </c>
      <c r="C47" s="7">
        <v>0</v>
      </c>
      <c r="D47" s="2">
        <v>0</v>
      </c>
      <c r="E47" s="19">
        <v>0</v>
      </c>
    </row>
    <row r="48" spans="1:5" ht="19.5" customHeight="1">
      <c r="A48" s="18" t="s">
        <v>48</v>
      </c>
      <c r="B48" s="2">
        <v>0</v>
      </c>
      <c r="C48" s="7">
        <v>327394.62</v>
      </c>
      <c r="D48" s="2">
        <v>-327394.62</v>
      </c>
      <c r="E48" s="19">
        <v>0</v>
      </c>
    </row>
    <row r="49" spans="1:5" ht="19.5" customHeight="1">
      <c r="A49" s="18" t="s">
        <v>101</v>
      </c>
      <c r="B49" s="2">
        <v>-39950</v>
      </c>
      <c r="C49" s="7">
        <v>157168.29999999999</v>
      </c>
      <c r="D49" s="2">
        <v>-117218.3</v>
      </c>
      <c r="E49" s="19">
        <v>0</v>
      </c>
    </row>
    <row r="50" spans="1:5" ht="19.5" customHeight="1">
      <c r="A50" s="18" t="s">
        <v>49</v>
      </c>
      <c r="B50" s="2">
        <v>0</v>
      </c>
      <c r="C50" s="7">
        <v>13557.5</v>
      </c>
      <c r="D50" s="2">
        <v>-13557.5</v>
      </c>
      <c r="E50" s="19">
        <v>0</v>
      </c>
    </row>
    <row r="51" spans="1:5" ht="19.5" customHeight="1">
      <c r="A51" s="18" t="s">
        <v>50</v>
      </c>
      <c r="B51" s="2">
        <v>0</v>
      </c>
      <c r="C51" s="7">
        <v>0</v>
      </c>
      <c r="D51" s="2">
        <v>0</v>
      </c>
      <c r="E51" s="19">
        <v>0</v>
      </c>
    </row>
    <row r="52" spans="1:5" ht="19.5" customHeight="1">
      <c r="A52" s="18" t="s">
        <v>51</v>
      </c>
      <c r="B52" s="2">
        <v>0</v>
      </c>
      <c r="C52" s="7">
        <v>219105.29</v>
      </c>
      <c r="D52" s="2">
        <v>-219105.29</v>
      </c>
      <c r="E52" s="19">
        <v>0</v>
      </c>
    </row>
    <row r="53" spans="1:5" ht="19.5" customHeight="1">
      <c r="A53" s="18" t="s">
        <v>112</v>
      </c>
      <c r="B53" s="2">
        <v>0</v>
      </c>
      <c r="C53" s="7">
        <v>330</v>
      </c>
      <c r="D53" s="2">
        <v>-330</v>
      </c>
      <c r="E53" s="19">
        <v>0</v>
      </c>
    </row>
    <row r="54" spans="1:5" ht="19.5" customHeight="1">
      <c r="A54" s="18" t="s">
        <v>52</v>
      </c>
      <c r="B54" s="2">
        <v>0</v>
      </c>
      <c r="C54" s="7">
        <v>1195.43</v>
      </c>
      <c r="D54" s="2">
        <v>-1195.43</v>
      </c>
      <c r="E54" s="19">
        <v>0</v>
      </c>
    </row>
    <row r="55" spans="1:5" ht="19.5" customHeight="1">
      <c r="A55" s="18" t="s">
        <v>53</v>
      </c>
      <c r="B55" s="2">
        <v>-4366460</v>
      </c>
      <c r="C55" s="7">
        <v>256953.84</v>
      </c>
      <c r="D55" s="2">
        <v>-237163.84</v>
      </c>
      <c r="E55" s="19">
        <v>-4346670</v>
      </c>
    </row>
    <row r="56" spans="1:5" ht="19.5" customHeight="1">
      <c r="A56" s="18" t="s">
        <v>54</v>
      </c>
      <c r="B56" s="2">
        <v>-496277.47</v>
      </c>
      <c r="C56" s="7">
        <v>0</v>
      </c>
      <c r="D56" s="2">
        <v>0</v>
      </c>
      <c r="E56" s="19">
        <v>-496277.47</v>
      </c>
    </row>
    <row r="57" spans="1:5" ht="19.5" customHeight="1">
      <c r="A57" s="18" t="s">
        <v>55</v>
      </c>
      <c r="B57" s="2">
        <v>0</v>
      </c>
      <c r="C57" s="7">
        <v>30179.5</v>
      </c>
      <c r="D57" s="2">
        <v>-30179.5</v>
      </c>
      <c r="E57" s="19">
        <v>0</v>
      </c>
    </row>
    <row r="58" spans="1:5" ht="19.5" customHeight="1">
      <c r="A58" s="18" t="s">
        <v>56</v>
      </c>
      <c r="B58" s="2">
        <v>-25000</v>
      </c>
      <c r="C58" s="7">
        <v>0</v>
      </c>
      <c r="D58" s="2">
        <v>0</v>
      </c>
      <c r="E58" s="19">
        <v>-25000</v>
      </c>
    </row>
    <row r="59" spans="1:5" ht="19.5" customHeight="1">
      <c r="A59" s="18" t="s">
        <v>57</v>
      </c>
      <c r="B59" s="2">
        <v>-361344.68</v>
      </c>
      <c r="C59" s="7">
        <v>0</v>
      </c>
      <c r="D59" s="2">
        <v>0</v>
      </c>
      <c r="E59" s="19">
        <v>-361344.68</v>
      </c>
    </row>
    <row r="60" spans="1:5" ht="19.5" customHeight="1">
      <c r="A60" s="18" t="s">
        <v>58</v>
      </c>
      <c r="B60" s="2">
        <v>-991524.55</v>
      </c>
      <c r="C60" s="7">
        <v>0</v>
      </c>
      <c r="D60" s="2">
        <v>0</v>
      </c>
      <c r="E60" s="19">
        <v>-991524.55</v>
      </c>
    </row>
    <row r="61" spans="1:5" ht="19.5" customHeight="1">
      <c r="A61" s="18" t="s">
        <v>59</v>
      </c>
      <c r="B61" s="2">
        <v>-193620.78</v>
      </c>
      <c r="C61" s="7">
        <v>0</v>
      </c>
      <c r="D61" s="2">
        <v>0</v>
      </c>
      <c r="E61" s="19">
        <v>-193620.78</v>
      </c>
    </row>
    <row r="62" spans="1:5" ht="19.5" customHeight="1">
      <c r="A62" s="18" t="s">
        <v>113</v>
      </c>
      <c r="B62" s="2">
        <v>-400</v>
      </c>
      <c r="C62" s="7">
        <v>0</v>
      </c>
      <c r="D62" s="2">
        <v>0</v>
      </c>
      <c r="E62" s="19">
        <v>-400</v>
      </c>
    </row>
    <row r="63" spans="1:5" ht="19.5" customHeight="1">
      <c r="A63" s="18" t="s">
        <v>60</v>
      </c>
      <c r="B63" s="2">
        <v>-123</v>
      </c>
      <c r="C63" s="7">
        <v>0</v>
      </c>
      <c r="D63" s="2">
        <v>0</v>
      </c>
      <c r="E63" s="19">
        <v>-123</v>
      </c>
    </row>
    <row r="64" spans="1:5" ht="19.5" customHeight="1">
      <c r="A64" s="18" t="s">
        <v>102</v>
      </c>
      <c r="B64" s="2">
        <v>-30000</v>
      </c>
      <c r="C64" s="7">
        <v>0</v>
      </c>
      <c r="D64" s="2">
        <v>0</v>
      </c>
      <c r="E64" s="19">
        <v>-30000</v>
      </c>
    </row>
    <row r="65" spans="1:5" ht="19.5" customHeight="1">
      <c r="A65" s="18" t="s">
        <v>119</v>
      </c>
      <c r="B65" s="2">
        <v>0</v>
      </c>
      <c r="C65" s="7">
        <v>0</v>
      </c>
      <c r="D65" s="2">
        <v>-24.49</v>
      </c>
      <c r="E65" s="19">
        <v>-24.49</v>
      </c>
    </row>
    <row r="66" spans="1:5" ht="19.5" customHeight="1">
      <c r="A66" s="18" t="s">
        <v>61</v>
      </c>
      <c r="B66" s="2">
        <v>-5112</v>
      </c>
      <c r="C66" s="7">
        <v>0</v>
      </c>
      <c r="D66" s="2">
        <v>0</v>
      </c>
      <c r="E66" s="19">
        <v>-5112</v>
      </c>
    </row>
    <row r="67" spans="1:5" ht="19.5" customHeight="1">
      <c r="A67" s="18" t="s">
        <v>62</v>
      </c>
      <c r="B67" s="2">
        <v>-161040</v>
      </c>
      <c r="C67" s="7">
        <v>0</v>
      </c>
      <c r="D67" s="2">
        <v>-53680</v>
      </c>
      <c r="E67" s="19">
        <v>-214720</v>
      </c>
    </row>
    <row r="68" spans="1:5" ht="19.5" customHeight="1">
      <c r="A68" s="18" t="s">
        <v>103</v>
      </c>
      <c r="B68" s="2">
        <v>-1799849.48</v>
      </c>
      <c r="C68" s="7">
        <v>0</v>
      </c>
      <c r="D68" s="2">
        <v>0</v>
      </c>
      <c r="E68" s="19">
        <v>-1799849.48</v>
      </c>
    </row>
    <row r="69" spans="1:5" ht="19.5" customHeight="1">
      <c r="A69" s="18" t="s">
        <v>63</v>
      </c>
      <c r="B69" s="2">
        <v>-1143235.67</v>
      </c>
      <c r="C69" s="7">
        <v>0</v>
      </c>
      <c r="D69" s="2">
        <v>-476413.41</v>
      </c>
      <c r="E69" s="19">
        <v>-1619649.08</v>
      </c>
    </row>
    <row r="70" spans="1:5" ht="19.5" customHeight="1">
      <c r="A70" s="18" t="s">
        <v>64</v>
      </c>
      <c r="B70" s="2">
        <v>-31064.5</v>
      </c>
      <c r="C70" s="7">
        <v>0</v>
      </c>
      <c r="D70" s="2">
        <v>-9874</v>
      </c>
      <c r="E70" s="19">
        <v>-40938.5</v>
      </c>
    </row>
    <row r="71" spans="1:5" ht="19.5" customHeight="1">
      <c r="A71" s="18" t="s">
        <v>65</v>
      </c>
      <c r="B71" s="2">
        <v>-59370</v>
      </c>
      <c r="C71" s="7">
        <v>0</v>
      </c>
      <c r="D71" s="2">
        <v>-20090</v>
      </c>
      <c r="E71" s="19">
        <v>-79460</v>
      </c>
    </row>
    <row r="72" spans="1:5" ht="19.5" customHeight="1">
      <c r="A72" s="18" t="s">
        <v>66</v>
      </c>
      <c r="B72" s="2">
        <v>-1052720.69</v>
      </c>
      <c r="C72" s="7">
        <v>0</v>
      </c>
      <c r="D72" s="2">
        <v>-237163.84</v>
      </c>
      <c r="E72" s="19">
        <v>-1289884.53</v>
      </c>
    </row>
    <row r="73" spans="1:5" ht="19.5" customHeight="1">
      <c r="A73" s="18" t="s">
        <v>120</v>
      </c>
      <c r="B73" s="2">
        <v>0</v>
      </c>
      <c r="C73" s="7">
        <v>4200</v>
      </c>
      <c r="D73" s="2">
        <v>0</v>
      </c>
      <c r="E73" s="19">
        <v>4200</v>
      </c>
    </row>
    <row r="74" spans="1:5" ht="19.5" customHeight="1">
      <c r="A74" s="18" t="s">
        <v>67</v>
      </c>
      <c r="B74" s="2">
        <v>161040</v>
      </c>
      <c r="C74" s="7">
        <v>53680</v>
      </c>
      <c r="D74" s="2">
        <v>0</v>
      </c>
      <c r="E74" s="19">
        <v>214720</v>
      </c>
    </row>
    <row r="75" spans="1:5" ht="19.5" customHeight="1">
      <c r="A75" s="18" t="s">
        <v>68</v>
      </c>
      <c r="B75" s="2">
        <v>6645</v>
      </c>
      <c r="C75" s="7">
        <v>2215</v>
      </c>
      <c r="D75" s="2">
        <v>-886</v>
      </c>
      <c r="E75" s="19">
        <v>7974</v>
      </c>
    </row>
    <row r="76" spans="1:5" ht="19.5" customHeight="1">
      <c r="A76" s="18" t="s">
        <v>69</v>
      </c>
      <c r="B76" s="2">
        <v>117009.68</v>
      </c>
      <c r="C76" s="7">
        <v>45761.29</v>
      </c>
      <c r="D76" s="2">
        <v>0</v>
      </c>
      <c r="E76" s="19">
        <v>162770.97</v>
      </c>
    </row>
    <row r="77" spans="1:5" ht="19.5" customHeight="1">
      <c r="A77" s="18" t="s">
        <v>104</v>
      </c>
      <c r="B77" s="2">
        <v>16876.75</v>
      </c>
      <c r="C77" s="7">
        <v>9400</v>
      </c>
      <c r="D77" s="2">
        <v>0</v>
      </c>
      <c r="E77" s="19">
        <v>26276.75</v>
      </c>
    </row>
    <row r="78" spans="1:5" ht="19.5" customHeight="1">
      <c r="A78" s="18" t="s">
        <v>70</v>
      </c>
      <c r="B78" s="2">
        <v>11516</v>
      </c>
      <c r="C78" s="7">
        <v>474</v>
      </c>
      <c r="D78" s="2">
        <v>0</v>
      </c>
      <c r="E78" s="19">
        <v>11990</v>
      </c>
    </row>
    <row r="79" spans="1:5" ht="19.5" customHeight="1">
      <c r="A79" s="18" t="s">
        <v>114</v>
      </c>
      <c r="B79" s="2">
        <v>2671.75</v>
      </c>
      <c r="C79" s="7">
        <v>0</v>
      </c>
      <c r="D79" s="2">
        <v>0</v>
      </c>
      <c r="E79" s="19">
        <v>2671.75</v>
      </c>
    </row>
    <row r="80" spans="1:5" ht="19.5" customHeight="1">
      <c r="A80" s="18" t="s">
        <v>71</v>
      </c>
      <c r="B80" s="2">
        <v>34716</v>
      </c>
      <c r="C80" s="7">
        <v>0</v>
      </c>
      <c r="D80" s="2">
        <v>0</v>
      </c>
      <c r="E80" s="19">
        <v>34716</v>
      </c>
    </row>
    <row r="81" spans="1:5" ht="19.5" customHeight="1">
      <c r="A81" s="18" t="s">
        <v>115</v>
      </c>
      <c r="B81" s="2">
        <v>144693</v>
      </c>
      <c r="C81" s="7">
        <v>183974.5</v>
      </c>
      <c r="D81" s="2">
        <v>0</v>
      </c>
      <c r="E81" s="19">
        <v>328667.5</v>
      </c>
    </row>
    <row r="82" spans="1:5" ht="19.5" customHeight="1">
      <c r="A82" s="18" t="s">
        <v>72</v>
      </c>
      <c r="B82" s="2">
        <v>34490</v>
      </c>
      <c r="C82" s="7">
        <v>7775</v>
      </c>
      <c r="D82" s="2">
        <v>0</v>
      </c>
      <c r="E82" s="19">
        <v>42265</v>
      </c>
    </row>
    <row r="83" spans="1:5" ht="19.5" customHeight="1">
      <c r="A83" s="18" t="s">
        <v>73</v>
      </c>
      <c r="B83" s="2">
        <v>52750</v>
      </c>
      <c r="C83" s="7">
        <v>1950</v>
      </c>
      <c r="D83" s="2">
        <v>0</v>
      </c>
      <c r="E83" s="19">
        <v>54700</v>
      </c>
    </row>
    <row r="84" spans="1:5" ht="19.5" customHeight="1">
      <c r="A84" s="18" t="s">
        <v>74</v>
      </c>
      <c r="B84" s="2">
        <v>69305</v>
      </c>
      <c r="C84" s="7">
        <v>20180</v>
      </c>
      <c r="D84" s="2">
        <v>0</v>
      </c>
      <c r="E84" s="19">
        <v>89485</v>
      </c>
    </row>
    <row r="85" spans="1:5" ht="19.5" customHeight="1">
      <c r="A85" s="18" t="s">
        <v>75</v>
      </c>
      <c r="B85" s="2">
        <v>44046</v>
      </c>
      <c r="C85" s="7">
        <v>20660</v>
      </c>
      <c r="D85" s="2">
        <v>0</v>
      </c>
      <c r="E85" s="19">
        <v>64706</v>
      </c>
    </row>
    <row r="86" spans="1:5" ht="19.5" customHeight="1">
      <c r="A86" s="18" t="s">
        <v>76</v>
      </c>
      <c r="B86" s="2">
        <v>705911.95</v>
      </c>
      <c r="C86" s="7">
        <v>51027.3</v>
      </c>
      <c r="D86" s="2">
        <v>0</v>
      </c>
      <c r="E86" s="19">
        <v>756939.25</v>
      </c>
    </row>
    <row r="87" spans="1:5" ht="19.5" customHeight="1">
      <c r="A87" s="18" t="s">
        <v>105</v>
      </c>
      <c r="B87" s="2">
        <v>12348</v>
      </c>
      <c r="C87" s="7">
        <v>5941</v>
      </c>
      <c r="D87" s="2">
        <v>0</v>
      </c>
      <c r="E87" s="19">
        <v>18289</v>
      </c>
    </row>
    <row r="88" spans="1:5" ht="19.5" customHeight="1">
      <c r="A88" s="18" t="s">
        <v>77</v>
      </c>
      <c r="B88" s="2">
        <v>590379.48</v>
      </c>
      <c r="C88" s="7">
        <v>173913.34</v>
      </c>
      <c r="D88" s="2">
        <v>0</v>
      </c>
      <c r="E88" s="19">
        <v>764292.82</v>
      </c>
    </row>
    <row r="89" spans="1:5" ht="19.5" customHeight="1">
      <c r="A89" s="18" t="s">
        <v>116</v>
      </c>
      <c r="B89" s="2">
        <v>5000</v>
      </c>
      <c r="C89" s="7">
        <v>0</v>
      </c>
      <c r="D89" s="2">
        <v>0</v>
      </c>
      <c r="E89" s="19">
        <v>5000</v>
      </c>
    </row>
    <row r="90" spans="1:5" ht="19.5" customHeight="1">
      <c r="A90" s="18" t="s">
        <v>78</v>
      </c>
      <c r="B90" s="2">
        <v>22339.17</v>
      </c>
      <c r="C90" s="7">
        <v>5950.7</v>
      </c>
      <c r="D90" s="2">
        <v>0</v>
      </c>
      <c r="E90" s="19">
        <v>28289.87</v>
      </c>
    </row>
    <row r="91" spans="1:5" ht="19.5" customHeight="1">
      <c r="A91" s="18" t="s">
        <v>79</v>
      </c>
      <c r="B91" s="2">
        <v>878.47</v>
      </c>
      <c r="C91" s="7">
        <v>740.98</v>
      </c>
      <c r="D91" s="2">
        <v>0</v>
      </c>
      <c r="E91" s="19">
        <v>1619.45</v>
      </c>
    </row>
    <row r="92" spans="1:5" ht="19.5" customHeight="1">
      <c r="A92" s="18" t="s">
        <v>80</v>
      </c>
      <c r="B92" s="2">
        <v>4872.09</v>
      </c>
      <c r="C92" s="7">
        <v>2717.8</v>
      </c>
      <c r="D92" s="2">
        <v>0</v>
      </c>
      <c r="E92" s="19">
        <v>7589.89</v>
      </c>
    </row>
    <row r="93" spans="1:5" ht="19.5" customHeight="1">
      <c r="A93" s="18" t="s">
        <v>81</v>
      </c>
      <c r="B93" s="2">
        <v>7774.44</v>
      </c>
      <c r="C93" s="7">
        <v>2889</v>
      </c>
      <c r="D93" s="2">
        <v>0</v>
      </c>
      <c r="E93" s="19">
        <v>10663.44</v>
      </c>
    </row>
    <row r="94" spans="1:5" ht="19.5" customHeight="1">
      <c r="A94" s="18" t="s">
        <v>121</v>
      </c>
      <c r="B94" s="2">
        <v>10952</v>
      </c>
      <c r="C94" s="7">
        <v>3284</v>
      </c>
      <c r="D94" s="2">
        <v>0</v>
      </c>
      <c r="E94" s="19">
        <v>14236</v>
      </c>
    </row>
    <row r="95" spans="1:5" ht="19.5" customHeight="1">
      <c r="A95" s="18" t="s">
        <v>117</v>
      </c>
      <c r="B95" s="2">
        <v>3800</v>
      </c>
      <c r="C95" s="7">
        <v>0</v>
      </c>
      <c r="D95" s="2">
        <v>0</v>
      </c>
      <c r="E95" s="19">
        <v>3800</v>
      </c>
    </row>
    <row r="96" spans="1:5" ht="19.5" customHeight="1">
      <c r="A96" s="18" t="s">
        <v>122</v>
      </c>
      <c r="B96" s="2">
        <v>0</v>
      </c>
      <c r="C96" s="7">
        <v>37800</v>
      </c>
      <c r="D96" s="2">
        <v>0</v>
      </c>
      <c r="E96" s="19">
        <v>37800</v>
      </c>
    </row>
    <row r="97" spans="1:5" ht="19.5" customHeight="1">
      <c r="A97" s="18" t="s">
        <v>82</v>
      </c>
      <c r="B97" s="2">
        <v>5530</v>
      </c>
      <c r="C97" s="7">
        <v>500</v>
      </c>
      <c r="D97" s="2">
        <v>0</v>
      </c>
      <c r="E97" s="19">
        <v>6030</v>
      </c>
    </row>
    <row r="98" spans="1:5" ht="19.5" customHeight="1">
      <c r="A98" s="18" t="s">
        <v>106</v>
      </c>
      <c r="B98" s="2">
        <v>88500</v>
      </c>
      <c r="C98" s="7">
        <v>29500</v>
      </c>
      <c r="D98" s="2">
        <v>0</v>
      </c>
      <c r="E98" s="19">
        <v>118000</v>
      </c>
    </row>
    <row r="99" spans="1:5" ht="19.5" customHeight="1">
      <c r="A99" s="18" t="s">
        <v>107</v>
      </c>
      <c r="B99" s="2">
        <v>8000</v>
      </c>
      <c r="C99" s="7">
        <v>4000</v>
      </c>
      <c r="D99" s="2">
        <v>0</v>
      </c>
      <c r="E99" s="19">
        <v>12000</v>
      </c>
    </row>
    <row r="100" spans="1:5" ht="19.5" customHeight="1">
      <c r="A100" s="18" t="s">
        <v>83</v>
      </c>
      <c r="B100" s="2">
        <v>5112</v>
      </c>
      <c r="C100" s="7">
        <v>0</v>
      </c>
      <c r="D100" s="2">
        <v>0</v>
      </c>
      <c r="E100" s="19">
        <v>5112</v>
      </c>
    </row>
    <row r="101" spans="1:5" ht="19.5" customHeight="1">
      <c r="A101" s="18" t="s">
        <v>84</v>
      </c>
      <c r="B101" s="2">
        <v>7000</v>
      </c>
      <c r="C101" s="7">
        <v>0</v>
      </c>
      <c r="D101" s="2">
        <v>0</v>
      </c>
      <c r="E101" s="19">
        <v>7000</v>
      </c>
    </row>
    <row r="102" spans="1:5" ht="19.5" customHeight="1">
      <c r="A102" s="18" t="s">
        <v>108</v>
      </c>
      <c r="B102" s="2">
        <v>1420</v>
      </c>
      <c r="C102" s="7">
        <v>720</v>
      </c>
      <c r="D102" s="2">
        <v>0</v>
      </c>
      <c r="E102" s="19">
        <v>2140</v>
      </c>
    </row>
    <row r="103" spans="1:5" ht="19.5" customHeight="1">
      <c r="A103" s="18" t="s">
        <v>85</v>
      </c>
      <c r="B103" s="2">
        <v>12300.56</v>
      </c>
      <c r="C103" s="7">
        <v>0</v>
      </c>
      <c r="D103" s="2">
        <v>0</v>
      </c>
      <c r="E103" s="19">
        <v>12300.56</v>
      </c>
    </row>
    <row r="104" spans="1:5" ht="19.5" customHeight="1">
      <c r="A104" s="18" t="s">
        <v>86</v>
      </c>
      <c r="B104" s="2">
        <v>4198.22</v>
      </c>
      <c r="C104" s="7">
        <v>0</v>
      </c>
      <c r="D104" s="2">
        <v>0</v>
      </c>
      <c r="E104" s="19">
        <v>4198.22</v>
      </c>
    </row>
    <row r="105" spans="1:5" ht="19.5" customHeight="1">
      <c r="A105" s="18" t="s">
        <v>87</v>
      </c>
      <c r="B105" s="2">
        <v>3988.4</v>
      </c>
      <c r="C105" s="7">
        <v>0</v>
      </c>
      <c r="D105" s="2">
        <v>0</v>
      </c>
      <c r="E105" s="19">
        <v>3988.4</v>
      </c>
    </row>
    <row r="106" spans="1:5" ht="19.5" customHeight="1">
      <c r="A106" s="18" t="s">
        <v>88</v>
      </c>
      <c r="B106" s="2">
        <v>70420.539999999994</v>
      </c>
      <c r="C106" s="7">
        <v>0</v>
      </c>
      <c r="D106" s="2">
        <v>0</v>
      </c>
      <c r="E106" s="19">
        <v>70420.539999999994</v>
      </c>
    </row>
    <row r="107" spans="1:5" ht="19.5" customHeight="1">
      <c r="A107" s="18" t="s">
        <v>89</v>
      </c>
      <c r="B107" s="2">
        <v>3403.58</v>
      </c>
      <c r="C107" s="7">
        <v>0</v>
      </c>
      <c r="D107" s="2">
        <v>0</v>
      </c>
      <c r="E107" s="19">
        <v>3403.58</v>
      </c>
    </row>
    <row r="108" spans="1:5" ht="19.5" customHeight="1">
      <c r="A108" s="18" t="s">
        <v>90</v>
      </c>
      <c r="B108" s="2">
        <v>732.95</v>
      </c>
      <c r="C108" s="7">
        <v>0</v>
      </c>
      <c r="D108" s="2">
        <v>0</v>
      </c>
      <c r="E108" s="19">
        <v>732.95</v>
      </c>
    </row>
    <row r="109" spans="1:5" ht="19.5" customHeight="1">
      <c r="A109" s="18" t="s">
        <v>91</v>
      </c>
      <c r="B109" s="2">
        <v>10523.07</v>
      </c>
      <c r="C109" s="7">
        <v>0</v>
      </c>
      <c r="D109" s="2">
        <v>0</v>
      </c>
      <c r="E109" s="19">
        <v>10523.07</v>
      </c>
    </row>
    <row r="110" spans="1:5" ht="19.5" customHeight="1">
      <c r="A110" s="18" t="s">
        <v>109</v>
      </c>
      <c r="B110" s="2">
        <v>13250</v>
      </c>
      <c r="C110" s="7">
        <v>30179.5</v>
      </c>
      <c r="D110" s="2">
        <v>0</v>
      </c>
      <c r="E110" s="19">
        <v>43429.5</v>
      </c>
    </row>
    <row r="111" spans="1:5" ht="19.5" customHeight="1">
      <c r="A111" s="18" t="s">
        <v>92</v>
      </c>
      <c r="B111" s="2">
        <v>1052720.69</v>
      </c>
      <c r="C111" s="7">
        <v>237163.84</v>
      </c>
      <c r="D111" s="2">
        <v>0</v>
      </c>
      <c r="E111" s="19">
        <v>1289884.53</v>
      </c>
    </row>
    <row r="112" spans="1:5" ht="19.5" customHeight="1">
      <c r="A112" s="18" t="s">
        <v>93</v>
      </c>
      <c r="B112" s="2">
        <v>35635</v>
      </c>
      <c r="C112" s="7">
        <v>24.49</v>
      </c>
      <c r="D112" s="2">
        <v>0</v>
      </c>
      <c r="E112" s="19">
        <v>35659.49</v>
      </c>
    </row>
    <row r="113" spans="1:5" ht="19.5" customHeight="1">
      <c r="A113" s="18" t="s">
        <v>94</v>
      </c>
      <c r="B113" s="2">
        <v>59370</v>
      </c>
      <c r="C113" s="7">
        <v>20090</v>
      </c>
      <c r="D113" s="2">
        <v>0</v>
      </c>
      <c r="E113" s="19">
        <v>79460</v>
      </c>
    </row>
    <row r="114" spans="1:5">
      <c r="A114" s="18" t="s">
        <v>110</v>
      </c>
      <c r="B114" s="2">
        <v>0</v>
      </c>
      <c r="C114" s="7">
        <v>0</v>
      </c>
      <c r="D114" s="2">
        <v>0</v>
      </c>
      <c r="E114" s="19">
        <v>0</v>
      </c>
    </row>
    <row r="115" spans="1:5">
      <c r="A115" s="20" t="s">
        <v>95</v>
      </c>
      <c r="B115" s="5">
        <v>0</v>
      </c>
      <c r="C115" s="8">
        <v>0</v>
      </c>
      <c r="D115" s="5">
        <v>0</v>
      </c>
      <c r="E115" s="21">
        <v>0</v>
      </c>
    </row>
    <row r="116" spans="1:5" s="26" customFormat="1">
      <c r="A116" s="22" t="s">
        <v>96</v>
      </c>
      <c r="B116" s="23">
        <v>0</v>
      </c>
      <c r="C116" s="24">
        <v>3584991.27</v>
      </c>
      <c r="D116" s="23">
        <v>-3584991.27</v>
      </c>
      <c r="E116" s="25">
        <v>0</v>
      </c>
    </row>
    <row r="118" spans="1:5">
      <c r="C118" s="3"/>
      <c r="D118" s="9" t="s">
        <v>97</v>
      </c>
      <c r="E118" s="3"/>
    </row>
    <row r="119" spans="1:5">
      <c r="C119" s="3"/>
      <c r="D119" s="4"/>
      <c r="E119" s="3"/>
    </row>
    <row r="120" spans="1:5">
      <c r="C120" s="3"/>
      <c r="D120" s="4"/>
      <c r="E120" s="3"/>
    </row>
    <row r="121" spans="1:5">
      <c r="C121" s="10"/>
      <c r="D121" s="9" t="s">
        <v>98</v>
      </c>
      <c r="E121" s="10"/>
    </row>
    <row r="122" spans="1:5">
      <c r="C122" s="10"/>
      <c r="D122" s="9" t="s">
        <v>99</v>
      </c>
      <c r="E122" s="10"/>
    </row>
    <row r="123" spans="1:5">
      <c r="C123" s="10"/>
      <c r="D123" s="9" t="s">
        <v>100</v>
      </c>
      <c r="E123" s="10"/>
    </row>
  </sheetData>
  <mergeCells count="5">
    <mergeCell ref="A1:E1"/>
    <mergeCell ref="A2:E2"/>
    <mergeCell ref="A3:E3"/>
    <mergeCell ref="A4:E4"/>
    <mergeCell ref="C5:D5"/>
  </mergeCells>
  <pageMargins left="0.31496062992125984" right="0.11811023622047245" top="0.35433070866141736" bottom="0.35433070866141736" header="0.31496062992125984" footer="0.31496062992125984"/>
  <pageSetup paperSize="9" scale="9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D29"/>
  <sheetViews>
    <sheetView workbookViewId="0">
      <selection activeCell="I20" sqref="I20"/>
    </sheetView>
  </sheetViews>
  <sheetFormatPr defaultRowHeight="14.25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4" ht="19.5">
      <c r="A1" s="172" t="s">
        <v>191</v>
      </c>
      <c r="B1" s="172"/>
      <c r="C1" s="172"/>
      <c r="D1" s="172"/>
    </row>
    <row r="2" spans="1:4" ht="19.5">
      <c r="A2" s="172" t="s">
        <v>139</v>
      </c>
      <c r="B2" s="172"/>
      <c r="C2" s="172"/>
      <c r="D2" s="172"/>
    </row>
    <row r="3" spans="1:4" ht="19.5">
      <c r="A3" s="172" t="s">
        <v>149</v>
      </c>
      <c r="B3" s="172"/>
      <c r="C3" s="172"/>
      <c r="D3" s="172"/>
    </row>
    <row r="4" spans="1:4" ht="19.5">
      <c r="A4" s="98"/>
      <c r="B4" s="98"/>
      <c r="C4" s="98"/>
      <c r="D4" s="98"/>
    </row>
    <row r="5" spans="1:4">
      <c r="A5" s="173" t="s">
        <v>187</v>
      </c>
      <c r="B5" s="175" t="s">
        <v>188</v>
      </c>
      <c r="C5" s="175" t="s">
        <v>189</v>
      </c>
      <c r="D5" s="177" t="s">
        <v>180</v>
      </c>
    </row>
    <row r="6" spans="1:4">
      <c r="A6" s="174"/>
      <c r="B6" s="176"/>
      <c r="C6" s="176"/>
      <c r="D6" s="178"/>
    </row>
    <row r="7" spans="1:4" ht="21">
      <c r="A7" s="83"/>
      <c r="B7" s="99"/>
      <c r="C7" s="100"/>
      <c r="D7" s="101"/>
    </row>
    <row r="8" spans="1:4" ht="21">
      <c r="A8" s="83"/>
      <c r="B8" s="99"/>
      <c r="C8" s="100"/>
      <c r="D8" s="101"/>
    </row>
    <row r="9" spans="1:4" ht="21">
      <c r="A9" s="83"/>
      <c r="B9" s="99"/>
      <c r="C9" s="100"/>
      <c r="D9" s="101"/>
    </row>
    <row r="10" spans="1:4" ht="19.5">
      <c r="A10" s="99"/>
      <c r="B10" s="99"/>
      <c r="C10" s="100"/>
      <c r="D10" s="101"/>
    </row>
    <row r="11" spans="1:4" ht="19.5">
      <c r="A11" s="99"/>
      <c r="B11" s="99"/>
      <c r="C11" s="100"/>
      <c r="D11" s="101"/>
    </row>
    <row r="12" spans="1:4" ht="19.5">
      <c r="A12" s="99"/>
      <c r="B12" s="99"/>
      <c r="C12" s="100"/>
      <c r="D12" s="101"/>
    </row>
    <row r="13" spans="1:4" ht="19.5">
      <c r="A13" s="99"/>
      <c r="B13" s="99"/>
      <c r="C13" s="100"/>
      <c r="D13" s="101"/>
    </row>
    <row r="14" spans="1:4" ht="19.5">
      <c r="A14" s="99"/>
      <c r="B14" s="99"/>
      <c r="C14" s="100"/>
      <c r="D14" s="101"/>
    </row>
    <row r="15" spans="1:4" ht="19.5">
      <c r="A15" s="99"/>
      <c r="B15" s="99"/>
      <c r="C15" s="100"/>
      <c r="D15" s="101"/>
    </row>
    <row r="16" spans="1:4" ht="19.5">
      <c r="A16" s="99"/>
      <c r="B16" s="99"/>
      <c r="C16" s="100"/>
      <c r="D16" s="101"/>
    </row>
    <row r="17" spans="1:4" ht="19.5">
      <c r="A17" s="99"/>
      <c r="B17" s="99"/>
      <c r="C17" s="100"/>
      <c r="D17" s="101"/>
    </row>
    <row r="18" spans="1:4" ht="19.5">
      <c r="A18" s="99"/>
      <c r="B18" s="99"/>
      <c r="C18" s="100"/>
      <c r="D18" s="101"/>
    </row>
    <row r="19" spans="1:4" ht="19.5">
      <c r="A19" s="99"/>
      <c r="B19" s="99"/>
      <c r="C19" s="100"/>
      <c r="D19" s="101"/>
    </row>
    <row r="20" spans="1:4" ht="19.5">
      <c r="A20" s="102"/>
      <c r="B20" s="102"/>
      <c r="C20" s="103" t="s">
        <v>190</v>
      </c>
      <c r="D20" s="104">
        <f>SUM(D7:D19)</f>
        <v>0</v>
      </c>
    </row>
    <row r="21" spans="1:4" ht="19.5">
      <c r="A21" s="105"/>
      <c r="B21" s="105"/>
      <c r="C21" s="106"/>
      <c r="D21" s="75"/>
    </row>
    <row r="22" spans="1:4" ht="19.5">
      <c r="A22" s="107"/>
      <c r="B22" s="66"/>
      <c r="C22" s="56" t="s">
        <v>97</v>
      </c>
      <c r="D22" s="67"/>
    </row>
    <row r="23" spans="1:4" ht="19.5">
      <c r="A23" s="107"/>
      <c r="B23" s="66"/>
      <c r="C23" s="56"/>
      <c r="D23" s="67"/>
    </row>
    <row r="24" spans="1:4" ht="19.5">
      <c r="A24" s="107"/>
      <c r="B24" s="66"/>
      <c r="C24" s="56"/>
      <c r="D24" s="67"/>
    </row>
    <row r="25" spans="1:4" ht="19.5">
      <c r="A25" s="107"/>
      <c r="B25" s="66"/>
      <c r="C25" s="56" t="s">
        <v>98</v>
      </c>
      <c r="D25" s="67"/>
    </row>
    <row r="26" spans="1:4" ht="19.5">
      <c r="A26" s="107"/>
      <c r="B26" s="66"/>
      <c r="C26" s="56" t="s">
        <v>99</v>
      </c>
      <c r="D26" s="67"/>
    </row>
    <row r="27" spans="1:4" ht="19.5">
      <c r="A27" s="107"/>
      <c r="B27" s="66"/>
      <c r="C27" s="56" t="s">
        <v>100</v>
      </c>
      <c r="D27" s="67"/>
    </row>
    <row r="28" spans="1:4">
      <c r="A28" s="108"/>
      <c r="B28" s="108"/>
      <c r="C28" s="108"/>
      <c r="D28" s="108"/>
    </row>
    <row r="29" spans="1:4">
      <c r="A29" s="108"/>
      <c r="B29" s="108"/>
      <c r="C29" s="108"/>
      <c r="D29" s="10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L21"/>
  <sheetViews>
    <sheetView zoomScale="90" zoomScaleNormal="90" workbookViewId="0">
      <selection activeCell="G18" sqref="G18"/>
    </sheetView>
  </sheetViews>
  <sheetFormatPr defaultRowHeight="21"/>
  <cols>
    <col min="1" max="1" width="6" style="145" bestFit="1" customWidth="1"/>
    <col min="2" max="2" width="25.375" style="109" customWidth="1"/>
    <col min="3" max="3" width="29.25" style="109" customWidth="1"/>
    <col min="4" max="4" width="10.375" style="146" customWidth="1"/>
    <col min="5" max="5" width="14.625" style="145" customWidth="1"/>
    <col min="6" max="6" width="11.25" style="45" customWidth="1"/>
    <col min="7" max="7" width="10.375" style="146" customWidth="1"/>
    <col min="8" max="8" width="17.25" style="145" customWidth="1"/>
    <col min="9" max="9" width="11.125" style="45" customWidth="1"/>
    <col min="10" max="10" width="10.75" style="149" customWidth="1"/>
    <col min="11" max="11" width="13.875" style="109" customWidth="1"/>
    <col min="12" max="12" width="9.875" style="109" customWidth="1"/>
    <col min="13" max="16384" width="9" style="109"/>
  </cols>
  <sheetData>
    <row r="1" spans="1:12">
      <c r="A1" s="184" t="s">
        <v>192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>
      <c r="A2" s="185" t="s">
        <v>193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>
      <c r="A3" s="185" t="s">
        <v>139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2">
      <c r="A4" s="185" t="s">
        <v>141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2" s="110" customFormat="1">
      <c r="A5" s="179" t="s">
        <v>194</v>
      </c>
      <c r="B5" s="179" t="s">
        <v>195</v>
      </c>
      <c r="C5" s="179" t="s">
        <v>196</v>
      </c>
      <c r="D5" s="186" t="s">
        <v>197</v>
      </c>
      <c r="E5" s="187"/>
      <c r="F5" s="188"/>
      <c r="G5" s="186" t="s">
        <v>198</v>
      </c>
      <c r="H5" s="187"/>
      <c r="I5" s="188"/>
      <c r="J5" s="179" t="s">
        <v>199</v>
      </c>
      <c r="K5" s="179" t="s">
        <v>200</v>
      </c>
      <c r="L5" s="179" t="s">
        <v>182</v>
      </c>
    </row>
    <row r="6" spans="1:12" s="110" customFormat="1">
      <c r="A6" s="180"/>
      <c r="B6" s="180"/>
      <c r="C6" s="180"/>
      <c r="D6" s="111" t="s">
        <v>201</v>
      </c>
      <c r="E6" s="112" t="s">
        <v>202</v>
      </c>
      <c r="F6" s="113" t="s">
        <v>180</v>
      </c>
      <c r="G6" s="111" t="s">
        <v>201</v>
      </c>
      <c r="H6" s="112" t="s">
        <v>202</v>
      </c>
      <c r="I6" s="113" t="s">
        <v>180</v>
      </c>
      <c r="J6" s="180"/>
      <c r="K6" s="180"/>
      <c r="L6" s="180"/>
    </row>
    <row r="7" spans="1:12" s="122" customFormat="1" ht="67.5" customHeight="1">
      <c r="A7" s="114">
        <v>1</v>
      </c>
      <c r="B7" s="115" t="s">
        <v>203</v>
      </c>
      <c r="C7" s="116" t="s">
        <v>231</v>
      </c>
      <c r="D7" s="117">
        <v>42695</v>
      </c>
      <c r="E7" s="118" t="s">
        <v>204</v>
      </c>
      <c r="F7" s="119">
        <v>7080</v>
      </c>
      <c r="G7" s="117">
        <v>42695</v>
      </c>
      <c r="H7" s="118" t="s">
        <v>205</v>
      </c>
      <c r="I7" s="119">
        <v>7080</v>
      </c>
      <c r="J7" s="120">
        <v>43008</v>
      </c>
      <c r="K7" s="114"/>
      <c r="L7" s="121"/>
    </row>
    <row r="8" spans="1:12" s="122" customFormat="1" ht="64.5" customHeight="1">
      <c r="A8" s="123">
        <v>2</v>
      </c>
      <c r="B8" s="115" t="s">
        <v>206</v>
      </c>
      <c r="C8" s="116" t="s">
        <v>232</v>
      </c>
      <c r="D8" s="117">
        <v>42321</v>
      </c>
      <c r="E8" s="118" t="s">
        <v>207</v>
      </c>
      <c r="F8" s="119">
        <v>38350</v>
      </c>
      <c r="G8" s="117">
        <v>42321</v>
      </c>
      <c r="H8" s="118" t="s">
        <v>208</v>
      </c>
      <c r="I8" s="119">
        <v>38350</v>
      </c>
      <c r="J8" s="120">
        <v>43444</v>
      </c>
      <c r="K8" s="123"/>
      <c r="L8" s="115" t="s">
        <v>209</v>
      </c>
    </row>
    <row r="9" spans="1:12" s="122" customFormat="1" ht="49.5" customHeight="1">
      <c r="A9" s="123">
        <v>3</v>
      </c>
      <c r="B9" s="115" t="s">
        <v>210</v>
      </c>
      <c r="C9" s="116" t="s">
        <v>230</v>
      </c>
      <c r="D9" s="117">
        <v>42397</v>
      </c>
      <c r="E9" s="118" t="s">
        <v>211</v>
      </c>
      <c r="F9" s="119">
        <v>31950</v>
      </c>
      <c r="G9" s="117">
        <v>42397</v>
      </c>
      <c r="H9" s="118" t="s">
        <v>212</v>
      </c>
      <c r="I9" s="119">
        <v>31950</v>
      </c>
      <c r="J9" s="120">
        <v>42822</v>
      </c>
      <c r="K9" s="124"/>
      <c r="L9" s="125"/>
    </row>
    <row r="10" spans="1:12" s="122" customFormat="1" ht="48.75" customHeight="1">
      <c r="A10" s="126">
        <v>4</v>
      </c>
      <c r="B10" s="115" t="s">
        <v>213</v>
      </c>
      <c r="C10" s="116" t="s">
        <v>214</v>
      </c>
      <c r="D10" s="117">
        <v>42675</v>
      </c>
      <c r="E10" s="118" t="s">
        <v>215</v>
      </c>
      <c r="F10" s="119">
        <v>13952.47</v>
      </c>
      <c r="G10" s="117">
        <v>42675</v>
      </c>
      <c r="H10" s="118" t="s">
        <v>216</v>
      </c>
      <c r="I10" s="119">
        <v>13952.47</v>
      </c>
      <c r="J10" s="120">
        <v>43053</v>
      </c>
      <c r="K10" s="126"/>
      <c r="L10" s="125"/>
    </row>
    <row r="11" spans="1:12" s="122" customFormat="1" ht="53.25" customHeight="1">
      <c r="A11" s="124">
        <v>5</v>
      </c>
      <c r="B11" s="115" t="s">
        <v>217</v>
      </c>
      <c r="C11" s="116" t="s">
        <v>218</v>
      </c>
      <c r="D11" s="117">
        <v>42678</v>
      </c>
      <c r="E11" s="118" t="s">
        <v>219</v>
      </c>
      <c r="F11" s="119">
        <v>38750</v>
      </c>
      <c r="G11" s="117">
        <v>42678</v>
      </c>
      <c r="H11" s="118" t="s">
        <v>220</v>
      </c>
      <c r="I11" s="119">
        <v>38750</v>
      </c>
      <c r="J11" s="120">
        <v>43799</v>
      </c>
      <c r="K11" s="127"/>
      <c r="L11" s="128"/>
    </row>
    <row r="12" spans="1:12" s="122" customFormat="1" ht="55.5" customHeight="1">
      <c r="A12" s="129">
        <v>6</v>
      </c>
      <c r="B12" s="130" t="s">
        <v>221</v>
      </c>
      <c r="C12" s="131" t="s">
        <v>222</v>
      </c>
      <c r="D12" s="132">
        <v>42678</v>
      </c>
      <c r="E12" s="133" t="s">
        <v>223</v>
      </c>
      <c r="F12" s="134">
        <v>57250</v>
      </c>
      <c r="G12" s="132">
        <v>42678</v>
      </c>
      <c r="H12" s="133" t="s">
        <v>224</v>
      </c>
      <c r="I12" s="134">
        <v>57250</v>
      </c>
      <c r="J12" s="135">
        <v>43133</v>
      </c>
      <c r="K12" s="129"/>
      <c r="L12" s="130"/>
    </row>
    <row r="13" spans="1:12" s="122" customFormat="1" ht="51.75" customHeight="1" thickBot="1">
      <c r="A13" s="129">
        <v>7</v>
      </c>
      <c r="B13" s="130" t="s">
        <v>225</v>
      </c>
      <c r="C13" s="131" t="s">
        <v>226</v>
      </c>
      <c r="D13" s="132">
        <v>42726</v>
      </c>
      <c r="E13" s="133" t="s">
        <v>227</v>
      </c>
      <c r="F13" s="134">
        <v>308945</v>
      </c>
      <c r="G13" s="132">
        <v>42726</v>
      </c>
      <c r="H13" s="133" t="s">
        <v>228</v>
      </c>
      <c r="I13" s="134">
        <v>308945</v>
      </c>
      <c r="J13" s="135">
        <v>43696</v>
      </c>
      <c r="K13" s="129"/>
      <c r="L13" s="130"/>
    </row>
    <row r="14" spans="1:12" s="140" customFormat="1" ht="21.75" thickBot="1">
      <c r="A14" s="136"/>
      <c r="B14" s="181" t="s">
        <v>229</v>
      </c>
      <c r="C14" s="182"/>
      <c r="D14" s="182"/>
      <c r="E14" s="182"/>
      <c r="F14" s="182"/>
      <c r="G14" s="182"/>
      <c r="H14" s="183"/>
      <c r="I14" s="137">
        <f>SUM(I7:I13)</f>
        <v>496277.47</v>
      </c>
      <c r="J14" s="138"/>
      <c r="K14" s="139"/>
      <c r="L14" s="139"/>
    </row>
    <row r="15" spans="1:12" s="140" customFormat="1">
      <c r="A15" s="141"/>
      <c r="B15" s="142"/>
      <c r="C15" s="142"/>
      <c r="D15" s="142"/>
      <c r="E15" s="142"/>
      <c r="F15" s="142"/>
      <c r="G15" s="142"/>
      <c r="H15" s="142"/>
      <c r="I15" s="143"/>
      <c r="J15" s="142"/>
      <c r="K15" s="144"/>
      <c r="L15" s="144"/>
    </row>
    <row r="16" spans="1:12">
      <c r="H16" s="1"/>
      <c r="I16" s="56" t="s">
        <v>97</v>
      </c>
      <c r="J16" s="45"/>
    </row>
    <row r="17" spans="8:10">
      <c r="H17" s="1"/>
      <c r="I17" s="56"/>
      <c r="J17" s="45"/>
    </row>
    <row r="18" spans="8:10">
      <c r="H18" s="147"/>
      <c r="I18" s="66"/>
      <c r="J18" s="147"/>
    </row>
    <row r="19" spans="8:10">
      <c r="H19" s="1"/>
      <c r="I19" s="56" t="s">
        <v>98</v>
      </c>
      <c r="J19" s="45"/>
    </row>
    <row r="20" spans="8:10">
      <c r="H20" s="148"/>
      <c r="I20" s="56" t="s">
        <v>99</v>
      </c>
    </row>
    <row r="21" spans="8:10">
      <c r="H21" s="148"/>
      <c r="I21" s="56" t="s">
        <v>100</v>
      </c>
    </row>
  </sheetData>
  <mergeCells count="13">
    <mergeCell ref="K5:K6"/>
    <mergeCell ref="L5:L6"/>
    <mergeCell ref="B14:H14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11811023622047245" right="0.11811023622047245" top="0" bottom="0" header="0.31496062992125984" footer="0.31496062992125984"/>
  <pageSetup paperSize="9" scale="8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F25"/>
  <sheetViews>
    <sheetView workbookViewId="0">
      <selection activeCell="I19" sqref="I19"/>
    </sheetView>
  </sheetViews>
  <sheetFormatPr defaultRowHeight="21"/>
  <cols>
    <col min="1" max="1" width="5.875" style="190" customWidth="1"/>
    <col min="2" max="2" width="7" style="190" customWidth="1"/>
    <col min="3" max="3" width="40.125" style="190" customWidth="1"/>
    <col min="4" max="4" width="12.75" style="190" customWidth="1"/>
    <col min="5" max="5" width="7.75" style="190" customWidth="1"/>
    <col min="6" max="6" width="14.125" style="190" customWidth="1"/>
    <col min="7" max="16384" width="9" style="190"/>
  </cols>
  <sheetData>
    <row r="1" spans="1:6">
      <c r="A1" s="189" t="s">
        <v>233</v>
      </c>
      <c r="B1" s="189"/>
      <c r="C1" s="189"/>
      <c r="D1" s="189"/>
      <c r="E1" s="189"/>
      <c r="F1" s="189"/>
    </row>
    <row r="2" spans="1:6">
      <c r="A2" s="189" t="s">
        <v>139</v>
      </c>
      <c r="B2" s="189"/>
      <c r="C2" s="189"/>
      <c r="D2" s="189"/>
      <c r="E2" s="189"/>
      <c r="F2" s="189"/>
    </row>
    <row r="3" spans="1:6">
      <c r="A3" s="189" t="s">
        <v>149</v>
      </c>
      <c r="B3" s="189"/>
      <c r="C3" s="189"/>
      <c r="D3" s="189"/>
      <c r="E3" s="189"/>
      <c r="F3" s="189"/>
    </row>
    <row r="5" spans="1:6">
      <c r="A5" s="190" t="s">
        <v>234</v>
      </c>
      <c r="E5" s="191"/>
      <c r="F5" s="190">
        <v>4366460</v>
      </c>
    </row>
    <row r="6" spans="1:6">
      <c r="A6" s="192" t="s">
        <v>143</v>
      </c>
      <c r="B6" s="193" t="s">
        <v>235</v>
      </c>
      <c r="E6" s="191"/>
    </row>
    <row r="7" spans="1:6">
      <c r="B7" s="194" t="s">
        <v>155</v>
      </c>
      <c r="E7" s="191"/>
    </row>
    <row r="8" spans="1:6">
      <c r="C8" s="190" t="s">
        <v>236</v>
      </c>
      <c r="D8" s="190">
        <v>237163.84</v>
      </c>
      <c r="E8" s="191"/>
    </row>
    <row r="9" spans="1:6">
      <c r="C9" s="190" t="s">
        <v>237</v>
      </c>
      <c r="D9" s="190">
        <v>0</v>
      </c>
      <c r="E9" s="191"/>
    </row>
    <row r="10" spans="1:6">
      <c r="C10" s="190" t="s">
        <v>158</v>
      </c>
      <c r="D10" s="190">
        <v>0</v>
      </c>
      <c r="E10" s="191"/>
    </row>
    <row r="11" spans="1:6">
      <c r="C11" s="190" t="s">
        <v>238</v>
      </c>
      <c r="D11" s="195">
        <v>0</v>
      </c>
      <c r="E11" s="191"/>
      <c r="F11" s="195">
        <f>SUM(D8:D11)</f>
        <v>237163.84</v>
      </c>
    </row>
    <row r="12" spans="1:6">
      <c r="A12" s="192" t="s">
        <v>145</v>
      </c>
      <c r="B12" s="193" t="s">
        <v>239</v>
      </c>
      <c r="E12" s="191"/>
    </row>
    <row r="13" spans="1:6">
      <c r="B13" s="194" t="s">
        <v>155</v>
      </c>
      <c r="E13" s="191"/>
    </row>
    <row r="14" spans="1:6">
      <c r="C14" s="190" t="s">
        <v>240</v>
      </c>
      <c r="D14" s="190">
        <v>20090</v>
      </c>
      <c r="E14" s="191"/>
    </row>
    <row r="15" spans="1:6">
      <c r="C15" s="190" t="s">
        <v>241</v>
      </c>
      <c r="D15" s="190">
        <v>236863.84</v>
      </c>
      <c r="E15" s="191"/>
    </row>
    <row r="16" spans="1:6">
      <c r="C16" s="190" t="s">
        <v>158</v>
      </c>
      <c r="D16" s="190">
        <v>0</v>
      </c>
      <c r="E16" s="191"/>
    </row>
    <row r="17" spans="1:6">
      <c r="C17" s="190" t="s">
        <v>242</v>
      </c>
      <c r="D17" s="195">
        <v>0</v>
      </c>
      <c r="E17" s="191"/>
      <c r="F17" s="195">
        <f>SUM(D14:D17)</f>
        <v>256953.84</v>
      </c>
    </row>
    <row r="18" spans="1:6" ht="21.75" thickBot="1">
      <c r="A18" s="193" t="s">
        <v>243</v>
      </c>
      <c r="E18" s="191"/>
      <c r="F18" s="196">
        <f>+F5+F11-F17</f>
        <v>4346670</v>
      </c>
    </row>
    <row r="19" spans="1:6" ht="21.75" thickTop="1">
      <c r="E19" s="191"/>
    </row>
    <row r="20" spans="1:6">
      <c r="B20" s="197"/>
      <c r="D20" s="54" t="s">
        <v>97</v>
      </c>
      <c r="E20" s="197"/>
      <c r="F20" s="197"/>
    </row>
    <row r="21" spans="1:6">
      <c r="B21" s="197"/>
      <c r="D21" s="54"/>
      <c r="E21" s="197"/>
      <c r="F21" s="197"/>
    </row>
    <row r="22" spans="1:6">
      <c r="A22" s="54"/>
      <c r="B22" s="54"/>
      <c r="D22" s="54"/>
      <c r="E22" s="54"/>
      <c r="F22" s="54"/>
    </row>
    <row r="23" spans="1:6">
      <c r="B23" s="197"/>
      <c r="D23" s="198" t="s">
        <v>98</v>
      </c>
      <c r="E23" s="197"/>
      <c r="F23" s="197"/>
    </row>
    <row r="24" spans="1:6">
      <c r="B24" s="197"/>
      <c r="D24" s="198" t="s">
        <v>137</v>
      </c>
      <c r="E24" s="197"/>
      <c r="F24" s="197"/>
    </row>
    <row r="25" spans="1:6">
      <c r="B25" s="197"/>
      <c r="D25" s="198" t="s">
        <v>100</v>
      </c>
      <c r="E25" s="197"/>
      <c r="F25" s="197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F22"/>
  <sheetViews>
    <sheetView workbookViewId="0">
      <selection activeCell="H17" sqref="H17"/>
    </sheetView>
  </sheetViews>
  <sheetFormatPr defaultRowHeight="19.5"/>
  <cols>
    <col min="1" max="1" width="6.25" style="57" customWidth="1"/>
    <col min="2" max="2" width="7.5" style="57" customWidth="1"/>
    <col min="3" max="3" width="33.25" style="57" customWidth="1"/>
    <col min="4" max="4" width="12.25" style="57" customWidth="1"/>
    <col min="5" max="5" width="9" style="57"/>
    <col min="6" max="6" width="13.25" style="57" customWidth="1"/>
    <col min="7" max="16384" width="9" style="57"/>
  </cols>
  <sheetData>
    <row r="1" spans="1:6">
      <c r="A1" s="158" t="s">
        <v>244</v>
      </c>
      <c r="B1" s="158"/>
      <c r="C1" s="158"/>
      <c r="D1" s="158"/>
      <c r="E1" s="158"/>
      <c r="F1" s="158"/>
    </row>
    <row r="2" spans="1:6">
      <c r="A2" s="158" t="s">
        <v>139</v>
      </c>
      <c r="B2" s="158"/>
      <c r="C2" s="158"/>
      <c r="D2" s="158"/>
      <c r="E2" s="158"/>
      <c r="F2" s="158"/>
    </row>
    <row r="3" spans="1:6">
      <c r="A3" s="158" t="s">
        <v>149</v>
      </c>
      <c r="B3" s="158"/>
      <c r="C3" s="158"/>
      <c r="D3" s="158"/>
      <c r="E3" s="158"/>
      <c r="F3" s="158"/>
    </row>
    <row r="5" spans="1:6">
      <c r="A5" s="57" t="s">
        <v>245</v>
      </c>
      <c r="E5" s="58"/>
      <c r="F5" s="57">
        <v>496277.47</v>
      </c>
    </row>
    <row r="6" spans="1:6">
      <c r="A6" s="62" t="s">
        <v>143</v>
      </c>
      <c r="B6" s="63" t="s">
        <v>246</v>
      </c>
      <c r="E6" s="58"/>
    </row>
    <row r="7" spans="1:6">
      <c r="B7" s="60" t="s">
        <v>155</v>
      </c>
      <c r="E7" s="58"/>
    </row>
    <row r="8" spans="1:6">
      <c r="C8" s="57" t="s">
        <v>236</v>
      </c>
      <c r="D8" s="57">
        <v>0</v>
      </c>
      <c r="E8" s="58"/>
    </row>
    <row r="9" spans="1:6">
      <c r="C9" s="57" t="s">
        <v>247</v>
      </c>
      <c r="E9" s="58"/>
      <c r="F9" s="64">
        <f>SUM(D8:D9)</f>
        <v>0</v>
      </c>
    </row>
    <row r="10" spans="1:6">
      <c r="A10" s="62" t="s">
        <v>145</v>
      </c>
      <c r="B10" s="63" t="s">
        <v>248</v>
      </c>
      <c r="E10" s="58"/>
    </row>
    <row r="11" spans="1:6">
      <c r="B11" s="60" t="s">
        <v>155</v>
      </c>
      <c r="E11" s="58"/>
    </row>
    <row r="12" spans="1:6">
      <c r="C12" s="57" t="s">
        <v>240</v>
      </c>
      <c r="D12" s="57">
        <v>0</v>
      </c>
      <c r="E12" s="58"/>
    </row>
    <row r="13" spans="1:6">
      <c r="C13" s="57" t="s">
        <v>247</v>
      </c>
      <c r="D13" s="57">
        <v>0</v>
      </c>
      <c r="E13" s="58"/>
      <c r="F13" s="57">
        <f>+D12+D13</f>
        <v>0</v>
      </c>
    </row>
    <row r="14" spans="1:6" ht="20.25" thickBot="1">
      <c r="A14" s="63" t="s">
        <v>249</v>
      </c>
      <c r="E14" s="58"/>
      <c r="F14" s="59">
        <f>+F5+F9-F13</f>
        <v>496277.47</v>
      </c>
    </row>
    <row r="15" spans="1:6" ht="20.25" thickTop="1">
      <c r="E15" s="58"/>
    </row>
    <row r="17" spans="1:6">
      <c r="B17" s="65"/>
      <c r="D17" s="55" t="s">
        <v>250</v>
      </c>
      <c r="E17" s="65"/>
      <c r="F17" s="65"/>
    </row>
    <row r="18" spans="1:6">
      <c r="A18" s="55"/>
      <c r="B18" s="55"/>
      <c r="D18" s="55"/>
      <c r="E18" s="55"/>
      <c r="F18" s="55"/>
    </row>
    <row r="19" spans="1:6">
      <c r="B19" s="65"/>
      <c r="D19" s="55"/>
      <c r="E19" s="65"/>
      <c r="F19" s="65"/>
    </row>
    <row r="20" spans="1:6">
      <c r="B20" s="65"/>
      <c r="D20" s="56" t="s">
        <v>98</v>
      </c>
      <c r="E20" s="65"/>
      <c r="F20" s="65"/>
    </row>
    <row r="21" spans="1:6">
      <c r="B21" s="65"/>
      <c r="D21" s="56" t="s">
        <v>99</v>
      </c>
      <c r="E21" s="65"/>
      <c r="F21" s="65"/>
    </row>
    <row r="22" spans="1:6">
      <c r="D22" s="56" t="s">
        <v>100</v>
      </c>
    </row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O38"/>
  <sheetViews>
    <sheetView workbookViewId="0">
      <selection activeCell="L21" sqref="L21"/>
    </sheetView>
  </sheetViews>
  <sheetFormatPr defaultRowHeight="21"/>
  <cols>
    <col min="1" max="1" width="13.625" style="1" customWidth="1"/>
    <col min="2" max="2" width="13.625" style="198" customWidth="1"/>
    <col min="3" max="3" width="12.125" style="198" customWidth="1"/>
    <col min="4" max="4" width="18.25" style="1" customWidth="1"/>
    <col min="5" max="5" width="9.875" style="1" customWidth="1"/>
    <col min="6" max="6" width="13.125" style="198" customWidth="1"/>
    <col min="7" max="7" width="12.75" style="198" customWidth="1"/>
    <col min="8" max="8" width="11.375" style="1" customWidth="1"/>
    <col min="9" max="9" width="10.625" style="1" customWidth="1"/>
    <col min="10" max="10" width="12.5" style="246" customWidth="1"/>
    <col min="11" max="16384" width="9" style="1"/>
  </cols>
  <sheetData>
    <row r="1" spans="1:15" s="199" customFormat="1">
      <c r="A1" s="150" t="s">
        <v>251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5" s="199" customFormat="1">
      <c r="A2" s="150" t="s">
        <v>252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5" s="199" customFormat="1">
      <c r="A3" s="150" t="s">
        <v>253</v>
      </c>
      <c r="B3" s="150"/>
      <c r="C3" s="150"/>
      <c r="D3" s="150"/>
      <c r="E3" s="150"/>
      <c r="F3" s="150"/>
      <c r="G3" s="150"/>
      <c r="H3" s="150"/>
      <c r="I3" s="150"/>
      <c r="J3" s="150"/>
      <c r="K3" s="200"/>
      <c r="L3" s="200"/>
      <c r="M3" s="201"/>
      <c r="N3" s="201"/>
      <c r="O3" s="201"/>
    </row>
    <row r="4" spans="1:15">
      <c r="A4" s="202" t="s">
        <v>254</v>
      </c>
      <c r="B4" s="202"/>
      <c r="C4" s="202"/>
      <c r="D4" s="202"/>
      <c r="E4" s="202"/>
      <c r="F4" s="202"/>
      <c r="G4" s="202"/>
      <c r="H4" s="202"/>
      <c r="I4" s="202"/>
      <c r="J4" s="202"/>
    </row>
    <row r="5" spans="1:15">
      <c r="A5" s="203" t="s">
        <v>255</v>
      </c>
      <c r="B5" s="203" t="s">
        <v>256</v>
      </c>
      <c r="C5" s="203" t="s">
        <v>257</v>
      </c>
      <c r="D5" s="203" t="s">
        <v>258</v>
      </c>
      <c r="E5" s="203" t="s">
        <v>259</v>
      </c>
      <c r="F5" s="203" t="s">
        <v>260</v>
      </c>
      <c r="G5" s="203" t="s">
        <v>261</v>
      </c>
      <c r="H5" s="204" t="s">
        <v>262</v>
      </c>
      <c r="I5" s="204"/>
      <c r="J5" s="204"/>
    </row>
    <row r="6" spans="1:15">
      <c r="A6" s="203"/>
      <c r="B6" s="203"/>
      <c r="C6" s="203"/>
      <c r="D6" s="203"/>
      <c r="E6" s="203"/>
      <c r="F6" s="203"/>
      <c r="G6" s="203"/>
      <c r="H6" s="205" t="s">
        <v>5</v>
      </c>
      <c r="I6" s="205" t="s">
        <v>6</v>
      </c>
      <c r="J6" s="205" t="s">
        <v>7</v>
      </c>
      <c r="K6" s="200"/>
      <c r="L6" s="200"/>
      <c r="M6" s="200"/>
    </row>
    <row r="7" spans="1:15" s="209" customFormat="1" ht="21" customHeight="1">
      <c r="A7" s="206" t="s">
        <v>263</v>
      </c>
      <c r="B7" s="206"/>
      <c r="C7" s="206"/>
      <c r="D7" s="206"/>
      <c r="E7" s="206"/>
      <c r="F7" s="206"/>
      <c r="G7" s="206"/>
      <c r="H7" s="206"/>
      <c r="I7" s="206"/>
      <c r="J7" s="207" t="s">
        <v>264</v>
      </c>
      <c r="K7" s="208"/>
      <c r="L7" s="208"/>
      <c r="M7" s="208"/>
    </row>
    <row r="8" spans="1:15" s="209" customFormat="1" ht="21" customHeight="1">
      <c r="A8" s="210" t="s">
        <v>265</v>
      </c>
      <c r="B8" s="210"/>
      <c r="C8" s="210"/>
      <c r="D8" s="210"/>
      <c r="E8" s="210"/>
      <c r="F8" s="210"/>
      <c r="G8" s="210"/>
      <c r="H8" s="210"/>
      <c r="I8" s="210"/>
      <c r="J8" s="211" t="s">
        <v>266</v>
      </c>
      <c r="K8" s="208"/>
      <c r="L8" s="208"/>
      <c r="M8" s="208"/>
    </row>
    <row r="9" spans="1:15" s="209" customFormat="1" ht="21" customHeight="1">
      <c r="A9" s="212" t="s">
        <v>267</v>
      </c>
      <c r="B9" s="212"/>
      <c r="C9" s="212"/>
      <c r="D9" s="212"/>
      <c r="E9" s="212"/>
      <c r="F9" s="212"/>
      <c r="G9" s="212"/>
      <c r="H9" s="213" t="s">
        <v>268</v>
      </c>
      <c r="I9" s="213" t="s">
        <v>268</v>
      </c>
      <c r="J9" s="213" t="s">
        <v>266</v>
      </c>
      <c r="K9" s="208"/>
      <c r="L9" s="208"/>
      <c r="M9" s="208"/>
    </row>
    <row r="10" spans="1:15" s="209" customFormat="1" ht="21" customHeight="1">
      <c r="A10" s="214" t="s">
        <v>269</v>
      </c>
      <c r="B10" s="214"/>
      <c r="C10" s="214"/>
      <c r="D10" s="214"/>
      <c r="E10" s="214"/>
      <c r="F10" s="214"/>
      <c r="G10" s="214"/>
      <c r="H10" s="214"/>
      <c r="I10" s="214"/>
      <c r="J10" s="215" t="s">
        <v>270</v>
      </c>
      <c r="K10" s="208"/>
      <c r="L10" s="208"/>
      <c r="M10" s="208"/>
    </row>
    <row r="11" spans="1:15" ht="21" customHeight="1">
      <c r="A11" s="216" t="s">
        <v>271</v>
      </c>
      <c r="B11" s="217" t="s">
        <v>272</v>
      </c>
      <c r="C11" s="217" t="s">
        <v>273</v>
      </c>
      <c r="D11" s="218" t="s">
        <v>274</v>
      </c>
      <c r="E11" s="219"/>
      <c r="F11" s="217" t="s">
        <v>275</v>
      </c>
      <c r="G11" s="217" t="s">
        <v>275</v>
      </c>
      <c r="H11" s="220" t="s">
        <v>276</v>
      </c>
      <c r="I11" s="220" t="s">
        <v>268</v>
      </c>
      <c r="J11" s="220" t="s">
        <v>277</v>
      </c>
      <c r="K11" s="29"/>
      <c r="L11" s="29"/>
      <c r="M11" s="29"/>
    </row>
    <row r="12" spans="1:15" ht="21" customHeight="1">
      <c r="A12" s="221" t="s">
        <v>278</v>
      </c>
      <c r="B12" s="222" t="s">
        <v>279</v>
      </c>
      <c r="C12" s="222" t="s">
        <v>273</v>
      </c>
      <c r="D12" s="223" t="s">
        <v>280</v>
      </c>
      <c r="E12" s="224"/>
      <c r="F12" s="222" t="s">
        <v>275</v>
      </c>
      <c r="G12" s="222" t="s">
        <v>275</v>
      </c>
      <c r="H12" s="225" t="s">
        <v>281</v>
      </c>
      <c r="I12" s="225" t="s">
        <v>268</v>
      </c>
      <c r="J12" s="225" t="s">
        <v>282</v>
      </c>
      <c r="K12" s="29"/>
      <c r="L12" s="29"/>
      <c r="M12" s="29"/>
    </row>
    <row r="13" spans="1:15" ht="21" customHeight="1">
      <c r="A13" s="221" t="s">
        <v>283</v>
      </c>
      <c r="B13" s="222" t="s">
        <v>284</v>
      </c>
      <c r="C13" s="222" t="s">
        <v>273</v>
      </c>
      <c r="D13" s="223" t="s">
        <v>285</v>
      </c>
      <c r="E13" s="224"/>
      <c r="F13" s="222" t="s">
        <v>275</v>
      </c>
      <c r="G13" s="222" t="s">
        <v>275</v>
      </c>
      <c r="H13" s="225" t="s">
        <v>286</v>
      </c>
      <c r="I13" s="225" t="s">
        <v>268</v>
      </c>
      <c r="J13" s="226"/>
    </row>
    <row r="14" spans="1:15" ht="21" customHeight="1">
      <c r="A14" s="82"/>
      <c r="B14" s="222" t="s">
        <v>287</v>
      </c>
      <c r="C14" s="222" t="s">
        <v>273</v>
      </c>
      <c r="D14" s="223" t="s">
        <v>288</v>
      </c>
      <c r="E14" s="224"/>
      <c r="F14" s="222" t="s">
        <v>275</v>
      </c>
      <c r="G14" s="222" t="s">
        <v>275</v>
      </c>
      <c r="H14" s="225" t="s">
        <v>289</v>
      </c>
      <c r="I14" s="225" t="s">
        <v>268</v>
      </c>
      <c r="J14" s="225" t="s">
        <v>290</v>
      </c>
      <c r="K14" s="29"/>
      <c r="L14" s="29"/>
      <c r="M14" s="29"/>
    </row>
    <row r="15" spans="1:15" ht="21" customHeight="1">
      <c r="A15" s="221" t="s">
        <v>291</v>
      </c>
      <c r="B15" s="222" t="s">
        <v>292</v>
      </c>
      <c r="C15" s="222" t="s">
        <v>293</v>
      </c>
      <c r="D15" s="223" t="s">
        <v>294</v>
      </c>
      <c r="E15" s="224"/>
      <c r="F15" s="222" t="s">
        <v>275</v>
      </c>
      <c r="G15" s="222" t="s">
        <v>275</v>
      </c>
      <c r="H15" s="225" t="s">
        <v>268</v>
      </c>
      <c r="I15" s="225" t="s">
        <v>295</v>
      </c>
      <c r="J15" s="226"/>
    </row>
    <row r="16" spans="1:15" ht="21" customHeight="1">
      <c r="A16" s="82"/>
      <c r="B16" s="222" t="s">
        <v>296</v>
      </c>
      <c r="C16" s="222" t="s">
        <v>293</v>
      </c>
      <c r="D16" s="223" t="s">
        <v>297</v>
      </c>
      <c r="E16" s="224"/>
      <c r="F16" s="222" t="s">
        <v>275</v>
      </c>
      <c r="G16" s="222" t="s">
        <v>275</v>
      </c>
      <c r="H16" s="225" t="s">
        <v>268</v>
      </c>
      <c r="I16" s="225" t="s">
        <v>298</v>
      </c>
      <c r="J16" s="225" t="s">
        <v>299</v>
      </c>
      <c r="K16" s="29"/>
      <c r="L16" s="29"/>
      <c r="M16" s="29"/>
    </row>
    <row r="17" spans="1:13" ht="21" customHeight="1">
      <c r="A17" s="221" t="s">
        <v>300</v>
      </c>
      <c r="B17" s="222" t="s">
        <v>301</v>
      </c>
      <c r="C17" s="222" t="s">
        <v>273</v>
      </c>
      <c r="D17" s="223" t="s">
        <v>302</v>
      </c>
      <c r="E17" s="224"/>
      <c r="F17" s="222" t="s">
        <v>275</v>
      </c>
      <c r="G17" s="222" t="s">
        <v>275</v>
      </c>
      <c r="H17" s="225" t="s">
        <v>303</v>
      </c>
      <c r="I17" s="225" t="s">
        <v>268</v>
      </c>
      <c r="J17" s="225" t="s">
        <v>304</v>
      </c>
      <c r="K17" s="29"/>
      <c r="L17" s="29"/>
      <c r="M17" s="29"/>
    </row>
    <row r="18" spans="1:13" ht="21" customHeight="1">
      <c r="A18" s="221" t="s">
        <v>305</v>
      </c>
      <c r="B18" s="222" t="s">
        <v>306</v>
      </c>
      <c r="C18" s="222" t="s">
        <v>273</v>
      </c>
      <c r="D18" s="223" t="s">
        <v>307</v>
      </c>
      <c r="E18" s="224"/>
      <c r="F18" s="222" t="s">
        <v>275</v>
      </c>
      <c r="G18" s="222" t="s">
        <v>275</v>
      </c>
      <c r="H18" s="225" t="s">
        <v>308</v>
      </c>
      <c r="I18" s="225" t="s">
        <v>268</v>
      </c>
      <c r="J18" s="225" t="s">
        <v>309</v>
      </c>
      <c r="K18" s="29"/>
      <c r="L18" s="29"/>
      <c r="M18" s="29"/>
    </row>
    <row r="19" spans="1:13" ht="21" customHeight="1">
      <c r="A19" s="221" t="s">
        <v>310</v>
      </c>
      <c r="B19" s="222" t="s">
        <v>311</v>
      </c>
      <c r="C19" s="222" t="s">
        <v>273</v>
      </c>
      <c r="D19" s="223" t="s">
        <v>312</v>
      </c>
      <c r="E19" s="224"/>
      <c r="F19" s="222" t="s">
        <v>275</v>
      </c>
      <c r="G19" s="222" t="s">
        <v>275</v>
      </c>
      <c r="H19" s="225" t="s">
        <v>313</v>
      </c>
      <c r="I19" s="225" t="s">
        <v>268</v>
      </c>
      <c r="J19" s="225" t="s">
        <v>314</v>
      </c>
      <c r="K19" s="29"/>
      <c r="L19" s="29"/>
      <c r="M19" s="29"/>
    </row>
    <row r="20" spans="1:13" ht="21" customHeight="1">
      <c r="A20" s="221" t="s">
        <v>315</v>
      </c>
      <c r="B20" s="222" t="s">
        <v>316</v>
      </c>
      <c r="C20" s="222" t="s">
        <v>293</v>
      </c>
      <c r="D20" s="223" t="s">
        <v>317</v>
      </c>
      <c r="E20" s="224"/>
      <c r="F20" s="222" t="s">
        <v>275</v>
      </c>
      <c r="G20" s="222" t="s">
        <v>275</v>
      </c>
      <c r="H20" s="225" t="s">
        <v>268</v>
      </c>
      <c r="I20" s="225" t="s">
        <v>318</v>
      </c>
      <c r="J20" s="225" t="s">
        <v>319</v>
      </c>
      <c r="K20" s="29"/>
      <c r="L20" s="29"/>
      <c r="M20" s="29"/>
    </row>
    <row r="21" spans="1:13" ht="21" customHeight="1">
      <c r="A21" s="221" t="s">
        <v>320</v>
      </c>
      <c r="B21" s="222" t="s">
        <v>321</v>
      </c>
      <c r="C21" s="222" t="s">
        <v>273</v>
      </c>
      <c r="D21" s="223" t="s">
        <v>322</v>
      </c>
      <c r="E21" s="224"/>
      <c r="F21" s="222" t="s">
        <v>275</v>
      </c>
      <c r="G21" s="222" t="s">
        <v>275</v>
      </c>
      <c r="H21" s="225" t="s">
        <v>323</v>
      </c>
      <c r="I21" s="225" t="s">
        <v>268</v>
      </c>
      <c r="J21" s="225" t="s">
        <v>324</v>
      </c>
      <c r="K21" s="29"/>
      <c r="L21" s="29"/>
      <c r="M21" s="29"/>
    </row>
    <row r="22" spans="1:13" ht="21" customHeight="1">
      <c r="A22" s="221" t="s">
        <v>325</v>
      </c>
      <c r="B22" s="222" t="s">
        <v>326</v>
      </c>
      <c r="C22" s="222" t="s">
        <v>273</v>
      </c>
      <c r="D22" s="223" t="s">
        <v>327</v>
      </c>
      <c r="E22" s="224"/>
      <c r="F22" s="222" t="s">
        <v>275</v>
      </c>
      <c r="G22" s="222" t="s">
        <v>275</v>
      </c>
      <c r="H22" s="225" t="s">
        <v>328</v>
      </c>
      <c r="I22" s="225" t="s">
        <v>268</v>
      </c>
      <c r="J22" s="226"/>
    </row>
    <row r="23" spans="1:13" ht="21" customHeight="1">
      <c r="A23" s="82"/>
      <c r="B23" s="222" t="s">
        <v>329</v>
      </c>
      <c r="C23" s="222" t="s">
        <v>273</v>
      </c>
      <c r="D23" s="223" t="s">
        <v>330</v>
      </c>
      <c r="E23" s="224"/>
      <c r="F23" s="222" t="s">
        <v>275</v>
      </c>
      <c r="G23" s="222" t="s">
        <v>275</v>
      </c>
      <c r="H23" s="225" t="s">
        <v>331</v>
      </c>
      <c r="I23" s="225" t="s">
        <v>268</v>
      </c>
      <c r="J23" s="225" t="s">
        <v>332</v>
      </c>
      <c r="K23" s="29"/>
      <c r="L23" s="29"/>
      <c r="M23" s="29"/>
    </row>
    <row r="24" spans="1:13" ht="21" customHeight="1">
      <c r="A24" s="221" t="s">
        <v>333</v>
      </c>
      <c r="B24" s="222" t="s">
        <v>334</v>
      </c>
      <c r="C24" s="222" t="s">
        <v>273</v>
      </c>
      <c r="D24" s="223" t="s">
        <v>335</v>
      </c>
      <c r="E24" s="224"/>
      <c r="F24" s="222" t="s">
        <v>275</v>
      </c>
      <c r="G24" s="222" t="s">
        <v>275</v>
      </c>
      <c r="H24" s="225" t="s">
        <v>336</v>
      </c>
      <c r="I24" s="225" t="s">
        <v>268</v>
      </c>
      <c r="J24" s="225" t="s">
        <v>337</v>
      </c>
      <c r="K24" s="29"/>
      <c r="L24" s="29"/>
      <c r="M24" s="29"/>
    </row>
    <row r="25" spans="1:13" ht="21" customHeight="1">
      <c r="A25" s="221" t="s">
        <v>338</v>
      </c>
      <c r="B25" s="222" t="s">
        <v>339</v>
      </c>
      <c r="C25" s="222" t="s">
        <v>273</v>
      </c>
      <c r="D25" s="223" t="s">
        <v>340</v>
      </c>
      <c r="E25" s="224"/>
      <c r="F25" s="222" t="s">
        <v>275</v>
      </c>
      <c r="G25" s="222" t="s">
        <v>275</v>
      </c>
      <c r="H25" s="225" t="s">
        <v>341</v>
      </c>
      <c r="I25" s="225" t="s">
        <v>268</v>
      </c>
      <c r="J25" s="226"/>
    </row>
    <row r="26" spans="1:13" ht="21" customHeight="1">
      <c r="A26" s="82"/>
      <c r="B26" s="222" t="s">
        <v>342</v>
      </c>
      <c r="C26" s="222" t="s">
        <v>273</v>
      </c>
      <c r="D26" s="223" t="s">
        <v>343</v>
      </c>
      <c r="E26" s="224"/>
      <c r="F26" s="222" t="s">
        <v>275</v>
      </c>
      <c r="G26" s="222" t="s">
        <v>275</v>
      </c>
      <c r="H26" s="225" t="s">
        <v>344</v>
      </c>
      <c r="I26" s="225" t="s">
        <v>268</v>
      </c>
      <c r="J26" s="225" t="s">
        <v>345</v>
      </c>
      <c r="K26" s="29"/>
      <c r="L26" s="29"/>
      <c r="M26" s="29"/>
    </row>
    <row r="27" spans="1:13" ht="21" customHeight="1">
      <c r="A27" s="221" t="s">
        <v>346</v>
      </c>
      <c r="B27" s="222" t="s">
        <v>347</v>
      </c>
      <c r="C27" s="222" t="s">
        <v>348</v>
      </c>
      <c r="D27" s="223" t="s">
        <v>275</v>
      </c>
      <c r="E27" s="224"/>
      <c r="F27" s="227"/>
      <c r="G27" s="222" t="s">
        <v>275</v>
      </c>
      <c r="H27" s="225" t="s">
        <v>268</v>
      </c>
      <c r="I27" s="225" t="s">
        <v>323</v>
      </c>
      <c r="J27" s="226"/>
    </row>
    <row r="28" spans="1:13" ht="21" customHeight="1">
      <c r="A28" s="228"/>
      <c r="B28" s="229" t="s">
        <v>349</v>
      </c>
      <c r="C28" s="229" t="s">
        <v>348</v>
      </c>
      <c r="D28" s="230" t="s">
        <v>275</v>
      </c>
      <c r="E28" s="231"/>
      <c r="F28" s="232"/>
      <c r="G28" s="229" t="s">
        <v>275</v>
      </c>
      <c r="H28" s="233" t="s">
        <v>268</v>
      </c>
      <c r="I28" s="233" t="s">
        <v>350</v>
      </c>
      <c r="J28" s="233" t="s">
        <v>351</v>
      </c>
      <c r="K28" s="29"/>
      <c r="L28" s="29"/>
      <c r="M28" s="29"/>
    </row>
    <row r="29" spans="1:13" ht="21" customHeight="1">
      <c r="A29" s="234" t="s">
        <v>352</v>
      </c>
      <c r="B29" s="235"/>
      <c r="C29" s="235"/>
      <c r="D29" s="235"/>
      <c r="E29" s="235"/>
      <c r="F29" s="235"/>
      <c r="G29" s="236"/>
      <c r="H29" s="237" t="s">
        <v>353</v>
      </c>
      <c r="I29" s="237" t="s">
        <v>354</v>
      </c>
      <c r="J29" s="237" t="s">
        <v>351</v>
      </c>
      <c r="K29" s="29"/>
      <c r="L29" s="29"/>
      <c r="M29" s="29"/>
    </row>
    <row r="30" spans="1:13" ht="21" customHeight="1">
      <c r="A30" s="238" t="s">
        <v>355</v>
      </c>
      <c r="B30" s="239"/>
      <c r="C30" s="239"/>
      <c r="D30" s="239"/>
      <c r="E30" s="239"/>
      <c r="F30" s="239"/>
      <c r="G30" s="240"/>
      <c r="H30" s="241" t="s">
        <v>353</v>
      </c>
      <c r="I30" s="241" t="s">
        <v>354</v>
      </c>
      <c r="J30" s="241" t="s">
        <v>356</v>
      </c>
      <c r="K30" s="29"/>
      <c r="L30" s="29"/>
      <c r="M30" s="29"/>
    </row>
    <row r="31" spans="1:13" ht="21" customHeight="1">
      <c r="A31" s="242" t="s">
        <v>357</v>
      </c>
      <c r="B31" s="243"/>
      <c r="C31" s="243"/>
      <c r="D31" s="243"/>
      <c r="E31" s="243"/>
      <c r="F31" s="243"/>
      <c r="G31" s="244"/>
      <c r="H31" s="245" t="s">
        <v>353</v>
      </c>
      <c r="I31" s="245" t="s">
        <v>354</v>
      </c>
      <c r="J31" s="245" t="s">
        <v>356</v>
      </c>
      <c r="K31" s="29"/>
      <c r="L31" s="29"/>
      <c r="M31" s="29"/>
    </row>
    <row r="33" spans="2:8">
      <c r="B33" s="1"/>
      <c r="D33" s="199"/>
      <c r="E33" s="199"/>
      <c r="F33" s="4" t="s">
        <v>97</v>
      </c>
      <c r="G33" s="199"/>
      <c r="H33" s="199"/>
    </row>
    <row r="34" spans="2:8">
      <c r="B34" s="1"/>
      <c r="D34" s="199"/>
      <c r="E34" s="199"/>
      <c r="F34" s="4"/>
      <c r="G34" s="199"/>
      <c r="H34" s="199"/>
    </row>
    <row r="35" spans="2:8">
      <c r="B35" s="1"/>
      <c r="D35" s="199"/>
      <c r="E35" s="199"/>
      <c r="F35" s="4"/>
      <c r="G35" s="199"/>
      <c r="H35" s="199"/>
    </row>
    <row r="36" spans="2:8">
      <c r="B36" s="1"/>
      <c r="D36" s="199"/>
      <c r="E36" s="199"/>
      <c r="F36" s="4" t="s">
        <v>98</v>
      </c>
      <c r="G36" s="199"/>
      <c r="H36" s="199"/>
    </row>
    <row r="37" spans="2:8">
      <c r="B37" s="1"/>
      <c r="D37" s="199"/>
      <c r="E37" s="199"/>
      <c r="F37" s="4" t="s">
        <v>137</v>
      </c>
      <c r="G37" s="199"/>
      <c r="H37" s="199"/>
    </row>
    <row r="38" spans="2:8">
      <c r="B38" s="1"/>
      <c r="D38" s="199"/>
      <c r="E38" s="199"/>
      <c r="F38" s="4" t="s">
        <v>100</v>
      </c>
      <c r="G38" s="199"/>
      <c r="H38" s="199"/>
    </row>
  </sheetData>
  <mergeCells count="19">
    <mergeCell ref="A29:G29"/>
    <mergeCell ref="A30:G30"/>
    <mergeCell ref="A31:G31"/>
    <mergeCell ref="G5:G6"/>
    <mergeCell ref="H5:J5"/>
    <mergeCell ref="A7:I7"/>
    <mergeCell ref="A8:I8"/>
    <mergeCell ref="A9:G9"/>
    <mergeCell ref="A10:I10"/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F6"/>
  </mergeCells>
  <pageMargins left="0.51181102362204722" right="0.51181102362204722" top="0.55118110236220474" bottom="0.55118110236220474" header="0.31496062992125984" footer="0.31496062992125984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R43"/>
  <sheetViews>
    <sheetView zoomScale="90" zoomScaleNormal="90" workbookViewId="0">
      <selection activeCell="O37" sqref="O37"/>
    </sheetView>
  </sheetViews>
  <sheetFormatPr defaultRowHeight="21"/>
  <cols>
    <col min="1" max="1" width="11.375" style="1" customWidth="1"/>
    <col min="2" max="2" width="10" style="1" customWidth="1"/>
    <col min="3" max="3" width="6.75" style="198" customWidth="1"/>
    <col min="4" max="4" width="11.625" style="1" customWidth="1"/>
    <col min="5" max="7" width="10" style="1" customWidth="1"/>
    <col min="8" max="8" width="7.25" style="198" customWidth="1"/>
    <col min="9" max="9" width="11.5" style="1" customWidth="1"/>
    <col min="10" max="10" width="10.875" style="1" customWidth="1"/>
    <col min="11" max="11" width="9.75" style="1" customWidth="1"/>
    <col min="12" max="12" width="10.625" style="1" customWidth="1"/>
    <col min="13" max="13" width="10.125" style="1" customWidth="1"/>
    <col min="14" max="14" width="6.25" style="198" customWidth="1"/>
    <col min="15" max="15" width="12.375" style="1" customWidth="1"/>
    <col min="16" max="16" width="10.375" style="1" customWidth="1"/>
    <col min="17" max="17" width="9.875" style="1" customWidth="1"/>
    <col min="18" max="16384" width="9" style="1"/>
  </cols>
  <sheetData>
    <row r="1" spans="1:18" s="199" customFormat="1">
      <c r="A1" s="247" t="s">
        <v>358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8" s="199" customFormat="1">
      <c r="A2" s="248" t="s">
        <v>359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1:18" s="199" customFormat="1">
      <c r="A3" s="248" t="s">
        <v>360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18" s="199" customFormat="1">
      <c r="A4" s="248" t="s">
        <v>361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18">
      <c r="H5" s="249"/>
      <c r="I5" s="249"/>
      <c r="J5" s="249"/>
      <c r="K5" s="249"/>
      <c r="L5" s="249"/>
      <c r="P5" s="45"/>
      <c r="Q5" s="250"/>
      <c r="R5" s="28"/>
    </row>
    <row r="6" spans="1:18" s="254" customFormat="1" ht="63">
      <c r="A6" s="251" t="s">
        <v>362</v>
      </c>
      <c r="B6" s="251" t="s">
        <v>255</v>
      </c>
      <c r="C6" s="251" t="s">
        <v>363</v>
      </c>
      <c r="D6" s="251" t="s">
        <v>364</v>
      </c>
      <c r="E6" s="251" t="s">
        <v>180</v>
      </c>
      <c r="F6" s="251" t="s">
        <v>365</v>
      </c>
      <c r="G6" s="251" t="s">
        <v>255</v>
      </c>
      <c r="H6" s="251" t="s">
        <v>363</v>
      </c>
      <c r="I6" s="251" t="s">
        <v>366</v>
      </c>
      <c r="J6" s="251" t="s">
        <v>180</v>
      </c>
      <c r="K6" s="251" t="s">
        <v>365</v>
      </c>
      <c r="L6" s="251" t="s">
        <v>367</v>
      </c>
      <c r="M6" s="251" t="s">
        <v>255</v>
      </c>
      <c r="N6" s="251" t="s">
        <v>363</v>
      </c>
      <c r="O6" s="251" t="s">
        <v>368</v>
      </c>
      <c r="P6" s="252" t="s">
        <v>180</v>
      </c>
      <c r="Q6" s="251" t="s">
        <v>365</v>
      </c>
      <c r="R6" s="253"/>
    </row>
    <row r="7" spans="1:18" ht="19.5" customHeight="1">
      <c r="A7" s="216" t="s">
        <v>369</v>
      </c>
      <c r="B7" s="216" t="s">
        <v>271</v>
      </c>
      <c r="C7" s="255" t="s">
        <v>370</v>
      </c>
      <c r="D7" s="216" t="s">
        <v>371</v>
      </c>
      <c r="E7" s="256">
        <v>24.49</v>
      </c>
      <c r="F7" s="218" t="s">
        <v>262</v>
      </c>
      <c r="G7" s="218" t="s">
        <v>271</v>
      </c>
      <c r="H7" s="217" t="s">
        <v>372</v>
      </c>
      <c r="I7" s="216" t="s">
        <v>373</v>
      </c>
      <c r="J7" s="256">
        <v>24.49</v>
      </c>
      <c r="K7" s="216" t="s">
        <v>262</v>
      </c>
      <c r="L7" s="257"/>
      <c r="M7" s="257"/>
      <c r="N7" s="258"/>
      <c r="O7" s="219"/>
      <c r="P7" s="259">
        <v>0</v>
      </c>
      <c r="Q7" s="257"/>
    </row>
    <row r="8" spans="1:18" ht="19.5" customHeight="1">
      <c r="A8" s="260" t="s">
        <v>369</v>
      </c>
      <c r="B8" s="82"/>
      <c r="C8" s="261" t="s">
        <v>370</v>
      </c>
      <c r="D8" s="82"/>
      <c r="E8" s="262">
        <v>24.49</v>
      </c>
      <c r="F8" s="82"/>
      <c r="G8" s="82"/>
      <c r="H8" s="227"/>
      <c r="I8" s="82"/>
      <c r="J8" s="262">
        <v>24.49</v>
      </c>
      <c r="K8" s="82"/>
      <c r="L8" s="263">
        <v>0</v>
      </c>
      <c r="M8" s="82"/>
      <c r="N8" s="227"/>
      <c r="O8" s="224"/>
      <c r="P8" s="82"/>
      <c r="Q8" s="82"/>
    </row>
    <row r="9" spans="1:18" ht="19.5" customHeight="1">
      <c r="A9" s="221" t="s">
        <v>374</v>
      </c>
      <c r="B9" s="221" t="s">
        <v>271</v>
      </c>
      <c r="C9" s="264" t="s">
        <v>375</v>
      </c>
      <c r="D9" s="221" t="s">
        <v>376</v>
      </c>
      <c r="E9" s="265">
        <v>6093.16</v>
      </c>
      <c r="F9" s="223" t="s">
        <v>262</v>
      </c>
      <c r="G9" s="223" t="s">
        <v>271</v>
      </c>
      <c r="H9" s="222" t="s">
        <v>377</v>
      </c>
      <c r="I9" s="221" t="s">
        <v>378</v>
      </c>
      <c r="J9" s="265">
        <v>6093.16</v>
      </c>
      <c r="K9" s="221" t="s">
        <v>262</v>
      </c>
      <c r="L9" s="82"/>
      <c r="M9" s="223" t="s">
        <v>271</v>
      </c>
      <c r="N9" s="222" t="s">
        <v>273</v>
      </c>
      <c r="O9" s="266" t="s">
        <v>272</v>
      </c>
      <c r="P9" s="267">
        <v>6093.16</v>
      </c>
      <c r="Q9" s="223" t="s">
        <v>262</v>
      </c>
      <c r="R9" s="29"/>
    </row>
    <row r="10" spans="1:18" ht="19.5" customHeight="1">
      <c r="A10" s="260" t="s">
        <v>374</v>
      </c>
      <c r="B10" s="82"/>
      <c r="C10" s="261" t="s">
        <v>375</v>
      </c>
      <c r="D10" s="82"/>
      <c r="E10" s="262">
        <v>6093.16</v>
      </c>
      <c r="F10" s="82"/>
      <c r="G10" s="82"/>
      <c r="H10" s="227"/>
      <c r="I10" s="82"/>
      <c r="J10" s="262">
        <v>6093.16</v>
      </c>
      <c r="K10" s="82"/>
      <c r="L10" s="263">
        <v>0</v>
      </c>
      <c r="M10" s="82"/>
      <c r="N10" s="227"/>
      <c r="O10" s="224"/>
      <c r="P10" s="82"/>
      <c r="Q10" s="82"/>
    </row>
    <row r="11" spans="1:18" ht="19.5" customHeight="1">
      <c r="A11" s="221" t="s">
        <v>379</v>
      </c>
      <c r="B11" s="221" t="s">
        <v>278</v>
      </c>
      <c r="C11" s="264" t="s">
        <v>375</v>
      </c>
      <c r="D11" s="221" t="s">
        <v>380</v>
      </c>
      <c r="E11" s="265">
        <v>30500</v>
      </c>
      <c r="F11" s="223" t="s">
        <v>262</v>
      </c>
      <c r="G11" s="223" t="s">
        <v>278</v>
      </c>
      <c r="H11" s="222" t="s">
        <v>377</v>
      </c>
      <c r="I11" s="221" t="s">
        <v>381</v>
      </c>
      <c r="J11" s="265">
        <v>30500</v>
      </c>
      <c r="K11" s="221" t="s">
        <v>262</v>
      </c>
      <c r="L11" s="82"/>
      <c r="M11" s="223" t="s">
        <v>278</v>
      </c>
      <c r="N11" s="222" t="s">
        <v>273</v>
      </c>
      <c r="O11" s="266" t="s">
        <v>279</v>
      </c>
      <c r="P11" s="267">
        <v>30500</v>
      </c>
      <c r="Q11" s="223" t="s">
        <v>262</v>
      </c>
      <c r="R11" s="29"/>
    </row>
    <row r="12" spans="1:18" ht="19.5" customHeight="1">
      <c r="A12" s="260" t="s">
        <v>379</v>
      </c>
      <c r="B12" s="82"/>
      <c r="C12" s="261" t="s">
        <v>375</v>
      </c>
      <c r="D12" s="82"/>
      <c r="E12" s="262">
        <v>30500</v>
      </c>
      <c r="F12" s="82"/>
      <c r="G12" s="82"/>
      <c r="H12" s="227"/>
      <c r="I12" s="82"/>
      <c r="J12" s="262">
        <v>30500</v>
      </c>
      <c r="K12" s="82"/>
      <c r="L12" s="263">
        <v>0</v>
      </c>
      <c r="M12" s="82"/>
      <c r="N12" s="227"/>
      <c r="O12" s="224"/>
      <c r="P12" s="82"/>
      <c r="Q12" s="82"/>
    </row>
    <row r="13" spans="1:18" ht="19.5" customHeight="1">
      <c r="A13" s="221" t="s">
        <v>382</v>
      </c>
      <c r="B13" s="221" t="s">
        <v>283</v>
      </c>
      <c r="C13" s="264" t="s">
        <v>375</v>
      </c>
      <c r="D13" s="221" t="s">
        <v>383</v>
      </c>
      <c r="E13" s="265">
        <v>43432.33</v>
      </c>
      <c r="F13" s="223" t="s">
        <v>262</v>
      </c>
      <c r="G13" s="223" t="s">
        <v>283</v>
      </c>
      <c r="H13" s="222" t="s">
        <v>377</v>
      </c>
      <c r="I13" s="221" t="s">
        <v>384</v>
      </c>
      <c r="J13" s="265">
        <v>43432.33</v>
      </c>
      <c r="K13" s="221" t="s">
        <v>262</v>
      </c>
      <c r="L13" s="82"/>
      <c r="M13" s="223" t="s">
        <v>283</v>
      </c>
      <c r="N13" s="222" t="s">
        <v>273</v>
      </c>
      <c r="O13" s="266" t="s">
        <v>284</v>
      </c>
      <c r="P13" s="267">
        <v>43432.33</v>
      </c>
      <c r="Q13" s="223" t="s">
        <v>262</v>
      </c>
      <c r="R13" s="29"/>
    </row>
    <row r="14" spans="1:18" ht="19.5" customHeight="1">
      <c r="A14" s="260" t="s">
        <v>382</v>
      </c>
      <c r="B14" s="82"/>
      <c r="C14" s="261" t="s">
        <v>375</v>
      </c>
      <c r="D14" s="82"/>
      <c r="E14" s="262">
        <v>43432.33</v>
      </c>
      <c r="F14" s="82"/>
      <c r="G14" s="82"/>
      <c r="H14" s="227"/>
      <c r="I14" s="82"/>
      <c r="J14" s="262">
        <v>43432.33</v>
      </c>
      <c r="K14" s="82"/>
      <c r="L14" s="263">
        <v>0</v>
      </c>
      <c r="M14" s="82"/>
      <c r="N14" s="227"/>
      <c r="O14" s="224"/>
      <c r="P14" s="82"/>
      <c r="Q14" s="82"/>
    </row>
    <row r="15" spans="1:18" ht="19.5" customHeight="1">
      <c r="A15" s="221" t="s">
        <v>385</v>
      </c>
      <c r="B15" s="221" t="s">
        <v>283</v>
      </c>
      <c r="C15" s="264" t="s">
        <v>375</v>
      </c>
      <c r="D15" s="221" t="s">
        <v>386</v>
      </c>
      <c r="E15" s="265">
        <v>3000</v>
      </c>
      <c r="F15" s="223" t="s">
        <v>262</v>
      </c>
      <c r="G15" s="223" t="s">
        <v>283</v>
      </c>
      <c r="H15" s="222" t="s">
        <v>377</v>
      </c>
      <c r="I15" s="221" t="s">
        <v>387</v>
      </c>
      <c r="J15" s="265">
        <v>3000</v>
      </c>
      <c r="K15" s="221" t="s">
        <v>262</v>
      </c>
      <c r="L15" s="82"/>
      <c r="M15" s="223" t="s">
        <v>283</v>
      </c>
      <c r="N15" s="222" t="s">
        <v>273</v>
      </c>
      <c r="O15" s="266" t="s">
        <v>287</v>
      </c>
      <c r="P15" s="267">
        <v>3000</v>
      </c>
      <c r="Q15" s="223" t="s">
        <v>262</v>
      </c>
      <c r="R15" s="29"/>
    </row>
    <row r="16" spans="1:18" ht="19.5" customHeight="1">
      <c r="A16" s="260" t="s">
        <v>385</v>
      </c>
      <c r="B16" s="82"/>
      <c r="C16" s="261" t="s">
        <v>375</v>
      </c>
      <c r="D16" s="82"/>
      <c r="E16" s="262">
        <v>3000</v>
      </c>
      <c r="F16" s="82"/>
      <c r="G16" s="82"/>
      <c r="H16" s="227"/>
      <c r="I16" s="82"/>
      <c r="J16" s="262">
        <v>3000</v>
      </c>
      <c r="K16" s="82"/>
      <c r="L16" s="263">
        <v>0</v>
      </c>
      <c r="M16" s="82"/>
      <c r="N16" s="227"/>
      <c r="O16" s="224"/>
      <c r="P16" s="82"/>
      <c r="Q16" s="82"/>
    </row>
    <row r="17" spans="1:18" ht="19.5" customHeight="1">
      <c r="A17" s="221" t="s">
        <v>388</v>
      </c>
      <c r="B17" s="221" t="s">
        <v>300</v>
      </c>
      <c r="C17" s="264" t="s">
        <v>375</v>
      </c>
      <c r="D17" s="221" t="s">
        <v>389</v>
      </c>
      <c r="E17" s="265">
        <v>43970.14</v>
      </c>
      <c r="F17" s="223" t="s">
        <v>262</v>
      </c>
      <c r="G17" s="223" t="s">
        <v>300</v>
      </c>
      <c r="H17" s="222" t="s">
        <v>377</v>
      </c>
      <c r="I17" s="221" t="s">
        <v>390</v>
      </c>
      <c r="J17" s="265">
        <v>43970.14</v>
      </c>
      <c r="K17" s="221" t="s">
        <v>262</v>
      </c>
      <c r="L17" s="82"/>
      <c r="M17" s="223" t="s">
        <v>300</v>
      </c>
      <c r="N17" s="222" t="s">
        <v>273</v>
      </c>
      <c r="O17" s="266" t="s">
        <v>301</v>
      </c>
      <c r="P17" s="267">
        <v>43970.14</v>
      </c>
      <c r="Q17" s="223" t="s">
        <v>262</v>
      </c>
      <c r="R17" s="29"/>
    </row>
    <row r="18" spans="1:18" ht="19.5" customHeight="1">
      <c r="A18" s="260" t="s">
        <v>388</v>
      </c>
      <c r="B18" s="82"/>
      <c r="C18" s="261" t="s">
        <v>375</v>
      </c>
      <c r="D18" s="82"/>
      <c r="E18" s="262">
        <v>43970.14</v>
      </c>
      <c r="F18" s="82"/>
      <c r="G18" s="82"/>
      <c r="H18" s="227"/>
      <c r="I18" s="82"/>
      <c r="J18" s="262">
        <v>43970.14</v>
      </c>
      <c r="K18" s="82"/>
      <c r="L18" s="263">
        <v>0</v>
      </c>
      <c r="M18" s="82"/>
      <c r="N18" s="227"/>
      <c r="O18" s="224"/>
      <c r="P18" s="82"/>
      <c r="Q18" s="82"/>
    </row>
    <row r="19" spans="1:18" ht="19.5" customHeight="1">
      <c r="A19" s="221" t="s">
        <v>391</v>
      </c>
      <c r="B19" s="221" t="s">
        <v>305</v>
      </c>
      <c r="C19" s="264" t="s">
        <v>375</v>
      </c>
      <c r="D19" s="221" t="s">
        <v>392</v>
      </c>
      <c r="E19" s="265">
        <v>51190.12</v>
      </c>
      <c r="F19" s="223" t="s">
        <v>262</v>
      </c>
      <c r="G19" s="223" t="s">
        <v>305</v>
      </c>
      <c r="H19" s="222" t="s">
        <v>377</v>
      </c>
      <c r="I19" s="221" t="s">
        <v>393</v>
      </c>
      <c r="J19" s="265">
        <v>51190.12</v>
      </c>
      <c r="K19" s="221" t="s">
        <v>262</v>
      </c>
      <c r="L19" s="82"/>
      <c r="M19" s="223" t="s">
        <v>305</v>
      </c>
      <c r="N19" s="222" t="s">
        <v>273</v>
      </c>
      <c r="O19" s="266" t="s">
        <v>306</v>
      </c>
      <c r="P19" s="267">
        <v>51190.12</v>
      </c>
      <c r="Q19" s="223" t="s">
        <v>262</v>
      </c>
      <c r="R19" s="29"/>
    </row>
    <row r="20" spans="1:18" ht="19.5" customHeight="1">
      <c r="A20" s="260" t="s">
        <v>391</v>
      </c>
      <c r="B20" s="82"/>
      <c r="C20" s="261" t="s">
        <v>375</v>
      </c>
      <c r="D20" s="82"/>
      <c r="E20" s="262">
        <v>51190.12</v>
      </c>
      <c r="F20" s="82"/>
      <c r="G20" s="82"/>
      <c r="H20" s="227"/>
      <c r="I20" s="82"/>
      <c r="J20" s="262">
        <v>51190.12</v>
      </c>
      <c r="K20" s="82"/>
      <c r="L20" s="263">
        <v>0</v>
      </c>
      <c r="M20" s="82"/>
      <c r="N20" s="227"/>
      <c r="O20" s="224"/>
      <c r="P20" s="82"/>
      <c r="Q20" s="82"/>
    </row>
    <row r="21" spans="1:18" ht="19.5" customHeight="1">
      <c r="A21" s="221" t="s">
        <v>394</v>
      </c>
      <c r="B21" s="221" t="s">
        <v>310</v>
      </c>
      <c r="C21" s="264" t="s">
        <v>375</v>
      </c>
      <c r="D21" s="221" t="s">
        <v>395</v>
      </c>
      <c r="E21" s="265">
        <v>5100</v>
      </c>
      <c r="F21" s="223" t="s">
        <v>262</v>
      </c>
      <c r="G21" s="223" t="s">
        <v>310</v>
      </c>
      <c r="H21" s="222" t="s">
        <v>377</v>
      </c>
      <c r="I21" s="221" t="s">
        <v>396</v>
      </c>
      <c r="J21" s="265">
        <v>5100</v>
      </c>
      <c r="K21" s="221" t="s">
        <v>262</v>
      </c>
      <c r="L21" s="82"/>
      <c r="M21" s="223" t="s">
        <v>310</v>
      </c>
      <c r="N21" s="222" t="s">
        <v>273</v>
      </c>
      <c r="O21" s="266" t="s">
        <v>311</v>
      </c>
      <c r="P21" s="267">
        <v>5100</v>
      </c>
      <c r="Q21" s="223" t="s">
        <v>262</v>
      </c>
      <c r="R21" s="29"/>
    </row>
    <row r="22" spans="1:18" ht="19.5" customHeight="1">
      <c r="A22" s="260" t="s">
        <v>394</v>
      </c>
      <c r="B22" s="82"/>
      <c r="C22" s="261" t="s">
        <v>375</v>
      </c>
      <c r="D22" s="82"/>
      <c r="E22" s="262">
        <v>5100</v>
      </c>
      <c r="F22" s="82"/>
      <c r="G22" s="82"/>
      <c r="H22" s="227"/>
      <c r="I22" s="82"/>
      <c r="J22" s="262">
        <v>5100</v>
      </c>
      <c r="K22" s="82"/>
      <c r="L22" s="263">
        <v>0</v>
      </c>
      <c r="M22" s="82"/>
      <c r="N22" s="227"/>
      <c r="O22" s="224"/>
      <c r="P22" s="82"/>
      <c r="Q22" s="82"/>
    </row>
    <row r="23" spans="1:18" ht="19.5" customHeight="1">
      <c r="A23" s="221" t="s">
        <v>397</v>
      </c>
      <c r="B23" s="221" t="s">
        <v>320</v>
      </c>
      <c r="C23" s="264" t="s">
        <v>375</v>
      </c>
      <c r="D23" s="221" t="s">
        <v>398</v>
      </c>
      <c r="E23" s="265">
        <v>5000</v>
      </c>
      <c r="F23" s="223" t="s">
        <v>262</v>
      </c>
      <c r="G23" s="223" t="s">
        <v>320</v>
      </c>
      <c r="H23" s="222" t="s">
        <v>377</v>
      </c>
      <c r="I23" s="221" t="s">
        <v>399</v>
      </c>
      <c r="J23" s="265">
        <v>5000</v>
      </c>
      <c r="K23" s="221" t="s">
        <v>262</v>
      </c>
      <c r="L23" s="82"/>
      <c r="M23" s="223" t="s">
        <v>320</v>
      </c>
      <c r="N23" s="222" t="s">
        <v>273</v>
      </c>
      <c r="O23" s="266" t="s">
        <v>321</v>
      </c>
      <c r="P23" s="267">
        <v>5000</v>
      </c>
      <c r="Q23" s="223" t="s">
        <v>262</v>
      </c>
      <c r="R23" s="29"/>
    </row>
    <row r="24" spans="1:18" ht="19.5" customHeight="1">
      <c r="A24" s="260" t="s">
        <v>397</v>
      </c>
      <c r="B24" s="82"/>
      <c r="C24" s="261" t="s">
        <v>375</v>
      </c>
      <c r="D24" s="82"/>
      <c r="E24" s="262">
        <v>5000</v>
      </c>
      <c r="F24" s="82"/>
      <c r="G24" s="82"/>
      <c r="H24" s="227"/>
      <c r="I24" s="82"/>
      <c r="J24" s="262">
        <v>5000</v>
      </c>
      <c r="K24" s="82"/>
      <c r="L24" s="263">
        <v>0</v>
      </c>
      <c r="M24" s="82"/>
      <c r="N24" s="227"/>
      <c r="O24" s="224"/>
      <c r="P24" s="82"/>
      <c r="Q24" s="82"/>
    </row>
    <row r="25" spans="1:18" ht="19.5" customHeight="1">
      <c r="A25" s="221" t="s">
        <v>400</v>
      </c>
      <c r="B25" s="221" t="s">
        <v>325</v>
      </c>
      <c r="C25" s="264" t="s">
        <v>375</v>
      </c>
      <c r="D25" s="221" t="s">
        <v>401</v>
      </c>
      <c r="E25" s="265">
        <v>300</v>
      </c>
      <c r="F25" s="223" t="s">
        <v>262</v>
      </c>
      <c r="G25" s="223" t="s">
        <v>325</v>
      </c>
      <c r="H25" s="222" t="s">
        <v>377</v>
      </c>
      <c r="I25" s="221" t="s">
        <v>402</v>
      </c>
      <c r="J25" s="265">
        <v>300</v>
      </c>
      <c r="K25" s="221" t="s">
        <v>262</v>
      </c>
      <c r="L25" s="82"/>
      <c r="M25" s="223" t="s">
        <v>325</v>
      </c>
      <c r="N25" s="222" t="s">
        <v>273</v>
      </c>
      <c r="O25" s="266" t="s">
        <v>326</v>
      </c>
      <c r="P25" s="267">
        <v>300</v>
      </c>
      <c r="Q25" s="223" t="s">
        <v>262</v>
      </c>
      <c r="R25" s="29"/>
    </row>
    <row r="26" spans="1:18" ht="19.5" customHeight="1">
      <c r="A26" s="260" t="s">
        <v>400</v>
      </c>
      <c r="B26" s="82"/>
      <c r="C26" s="261" t="s">
        <v>375</v>
      </c>
      <c r="D26" s="82"/>
      <c r="E26" s="262">
        <v>300</v>
      </c>
      <c r="F26" s="82"/>
      <c r="G26" s="82"/>
      <c r="H26" s="227"/>
      <c r="I26" s="82"/>
      <c r="J26" s="262">
        <v>300</v>
      </c>
      <c r="K26" s="82"/>
      <c r="L26" s="263">
        <v>0</v>
      </c>
      <c r="M26" s="82"/>
      <c r="N26" s="227"/>
      <c r="O26" s="224"/>
      <c r="P26" s="82"/>
      <c r="Q26" s="82"/>
    </row>
    <row r="27" spans="1:18" ht="19.5" customHeight="1">
      <c r="A27" s="221" t="s">
        <v>403</v>
      </c>
      <c r="B27" s="221" t="s">
        <v>325</v>
      </c>
      <c r="C27" s="264" t="s">
        <v>375</v>
      </c>
      <c r="D27" s="221" t="s">
        <v>404</v>
      </c>
      <c r="E27" s="265">
        <v>19941.099999999999</v>
      </c>
      <c r="F27" s="223" t="s">
        <v>262</v>
      </c>
      <c r="G27" s="223" t="s">
        <v>325</v>
      </c>
      <c r="H27" s="222" t="s">
        <v>377</v>
      </c>
      <c r="I27" s="221" t="s">
        <v>405</v>
      </c>
      <c r="J27" s="265">
        <v>19941.099999999999</v>
      </c>
      <c r="K27" s="221" t="s">
        <v>262</v>
      </c>
      <c r="L27" s="82"/>
      <c r="M27" s="223" t="s">
        <v>325</v>
      </c>
      <c r="N27" s="222" t="s">
        <v>273</v>
      </c>
      <c r="O27" s="266" t="s">
        <v>329</v>
      </c>
      <c r="P27" s="267">
        <v>19941.099999999999</v>
      </c>
      <c r="Q27" s="223" t="s">
        <v>262</v>
      </c>
      <c r="R27" s="29"/>
    </row>
    <row r="28" spans="1:18" ht="19.5" customHeight="1">
      <c r="A28" s="260" t="s">
        <v>403</v>
      </c>
      <c r="B28" s="82"/>
      <c r="C28" s="261" t="s">
        <v>375</v>
      </c>
      <c r="D28" s="82"/>
      <c r="E28" s="262">
        <v>19941.099999999999</v>
      </c>
      <c r="F28" s="82"/>
      <c r="G28" s="82"/>
      <c r="H28" s="227"/>
      <c r="I28" s="82"/>
      <c r="J28" s="262">
        <v>19941.099999999999</v>
      </c>
      <c r="K28" s="82"/>
      <c r="L28" s="263">
        <v>0</v>
      </c>
      <c r="M28" s="82"/>
      <c r="N28" s="227"/>
      <c r="O28" s="224"/>
      <c r="P28" s="82"/>
      <c r="Q28" s="82"/>
    </row>
    <row r="29" spans="1:18" ht="19.5" customHeight="1">
      <c r="A29" s="221" t="s">
        <v>406</v>
      </c>
      <c r="B29" s="221" t="s">
        <v>333</v>
      </c>
      <c r="C29" s="264" t="s">
        <v>375</v>
      </c>
      <c r="D29" s="221" t="s">
        <v>407</v>
      </c>
      <c r="E29" s="265">
        <v>2000</v>
      </c>
      <c r="F29" s="223" t="s">
        <v>262</v>
      </c>
      <c r="G29" s="223" t="s">
        <v>333</v>
      </c>
      <c r="H29" s="222" t="s">
        <v>377</v>
      </c>
      <c r="I29" s="221" t="s">
        <v>408</v>
      </c>
      <c r="J29" s="265">
        <v>2000</v>
      </c>
      <c r="K29" s="221" t="s">
        <v>262</v>
      </c>
      <c r="L29" s="82"/>
      <c r="M29" s="223" t="s">
        <v>333</v>
      </c>
      <c r="N29" s="222" t="s">
        <v>273</v>
      </c>
      <c r="O29" s="266" t="s">
        <v>334</v>
      </c>
      <c r="P29" s="267">
        <v>2000</v>
      </c>
      <c r="Q29" s="223" t="s">
        <v>262</v>
      </c>
      <c r="R29" s="29"/>
    </row>
    <row r="30" spans="1:18" ht="19.5" customHeight="1">
      <c r="A30" s="260" t="s">
        <v>406</v>
      </c>
      <c r="B30" s="82"/>
      <c r="C30" s="261" t="s">
        <v>375</v>
      </c>
      <c r="D30" s="82"/>
      <c r="E30" s="262">
        <v>2000</v>
      </c>
      <c r="F30" s="82"/>
      <c r="G30" s="82"/>
      <c r="H30" s="227"/>
      <c r="I30" s="82"/>
      <c r="J30" s="262">
        <v>2000</v>
      </c>
      <c r="K30" s="82"/>
      <c r="L30" s="263">
        <v>0</v>
      </c>
      <c r="M30" s="82"/>
      <c r="N30" s="227"/>
      <c r="O30" s="224"/>
      <c r="P30" s="82"/>
      <c r="Q30" s="82"/>
    </row>
    <row r="31" spans="1:18" ht="19.5" customHeight="1">
      <c r="A31" s="221" t="s">
        <v>409</v>
      </c>
      <c r="B31" s="221" t="s">
        <v>338</v>
      </c>
      <c r="C31" s="264" t="s">
        <v>375</v>
      </c>
      <c r="D31" s="221" t="s">
        <v>410</v>
      </c>
      <c r="E31" s="265">
        <v>6500</v>
      </c>
      <c r="F31" s="223" t="s">
        <v>262</v>
      </c>
      <c r="G31" s="223" t="s">
        <v>338</v>
      </c>
      <c r="H31" s="222" t="s">
        <v>377</v>
      </c>
      <c r="I31" s="221" t="s">
        <v>411</v>
      </c>
      <c r="J31" s="265">
        <v>6500</v>
      </c>
      <c r="K31" s="221" t="s">
        <v>262</v>
      </c>
      <c r="L31" s="82"/>
      <c r="M31" s="223" t="s">
        <v>338</v>
      </c>
      <c r="N31" s="222" t="s">
        <v>273</v>
      </c>
      <c r="O31" s="266" t="s">
        <v>342</v>
      </c>
      <c r="P31" s="267">
        <v>6500</v>
      </c>
      <c r="Q31" s="223" t="s">
        <v>262</v>
      </c>
      <c r="R31" s="29"/>
    </row>
    <row r="32" spans="1:18" ht="19.5" customHeight="1">
      <c r="A32" s="260" t="s">
        <v>409</v>
      </c>
      <c r="B32" s="82"/>
      <c r="C32" s="261" t="s">
        <v>375</v>
      </c>
      <c r="D32" s="82"/>
      <c r="E32" s="262">
        <v>6500</v>
      </c>
      <c r="F32" s="82"/>
      <c r="G32" s="82"/>
      <c r="H32" s="227"/>
      <c r="I32" s="82"/>
      <c r="J32" s="262">
        <v>6500</v>
      </c>
      <c r="K32" s="82"/>
      <c r="L32" s="263">
        <v>0</v>
      </c>
      <c r="M32" s="82"/>
      <c r="N32" s="227"/>
      <c r="O32" s="224"/>
      <c r="P32" s="82"/>
      <c r="Q32" s="82"/>
    </row>
    <row r="33" spans="1:18" ht="19.5" customHeight="1">
      <c r="A33" s="221" t="s">
        <v>412</v>
      </c>
      <c r="B33" s="221" t="s">
        <v>338</v>
      </c>
      <c r="C33" s="264" t="s">
        <v>375</v>
      </c>
      <c r="D33" s="221" t="s">
        <v>413</v>
      </c>
      <c r="E33" s="265">
        <v>20136.990000000002</v>
      </c>
      <c r="F33" s="223" t="s">
        <v>262</v>
      </c>
      <c r="G33" s="223" t="s">
        <v>338</v>
      </c>
      <c r="H33" s="222" t="s">
        <v>377</v>
      </c>
      <c r="I33" s="221" t="s">
        <v>414</v>
      </c>
      <c r="J33" s="265">
        <v>20136.990000000002</v>
      </c>
      <c r="K33" s="221" t="s">
        <v>262</v>
      </c>
      <c r="L33" s="82"/>
      <c r="M33" s="223" t="s">
        <v>338</v>
      </c>
      <c r="N33" s="222" t="s">
        <v>273</v>
      </c>
      <c r="O33" s="266" t="s">
        <v>339</v>
      </c>
      <c r="P33" s="267">
        <v>20136.990000000002</v>
      </c>
      <c r="Q33" s="223" t="s">
        <v>262</v>
      </c>
      <c r="R33" s="29"/>
    </row>
    <row r="34" spans="1:18" ht="19.5" customHeight="1">
      <c r="A34" s="268" t="s">
        <v>412</v>
      </c>
      <c r="B34" s="89"/>
      <c r="C34" s="269" t="s">
        <v>375</v>
      </c>
      <c r="D34" s="89"/>
      <c r="E34" s="270">
        <v>20136.990000000002</v>
      </c>
      <c r="F34" s="89"/>
      <c r="G34" s="89"/>
      <c r="H34" s="271"/>
      <c r="I34" s="89"/>
      <c r="J34" s="270">
        <v>20136.990000000002</v>
      </c>
      <c r="K34" s="89"/>
      <c r="L34" s="272">
        <v>0</v>
      </c>
      <c r="M34" s="89"/>
      <c r="N34" s="271"/>
      <c r="O34" s="273"/>
      <c r="P34" s="89"/>
      <c r="Q34" s="89"/>
    </row>
    <row r="37" spans="1:18">
      <c r="J37" s="274"/>
      <c r="K37" s="275"/>
      <c r="L37" s="275" t="s">
        <v>97</v>
      </c>
      <c r="M37" s="275"/>
      <c r="N37" s="275"/>
      <c r="O37" s="275"/>
      <c r="P37" s="276"/>
    </row>
    <row r="38" spans="1:18">
      <c r="J38" s="274"/>
      <c r="K38" s="275"/>
      <c r="L38" s="275"/>
      <c r="M38" s="275"/>
      <c r="N38" s="275"/>
      <c r="O38" s="275"/>
      <c r="P38" s="276"/>
    </row>
    <row r="39" spans="1:18">
      <c r="J39" s="274"/>
      <c r="K39" s="275"/>
      <c r="L39" s="275"/>
      <c r="M39" s="275"/>
      <c r="N39" s="275"/>
      <c r="O39" s="275"/>
      <c r="P39" s="45"/>
    </row>
    <row r="40" spans="1:18">
      <c r="J40" s="274"/>
      <c r="K40" s="275"/>
      <c r="L40" s="275" t="s">
        <v>98</v>
      </c>
      <c r="M40" s="275"/>
      <c r="N40" s="275"/>
      <c r="O40" s="275"/>
      <c r="P40" s="45"/>
    </row>
    <row r="41" spans="1:18">
      <c r="J41" s="274"/>
      <c r="K41" s="275"/>
      <c r="L41" s="275" t="s">
        <v>137</v>
      </c>
      <c r="M41" s="275"/>
      <c r="N41" s="275"/>
      <c r="O41" s="275"/>
      <c r="P41" s="45"/>
    </row>
    <row r="42" spans="1:18">
      <c r="J42" s="274"/>
      <c r="K42" s="275"/>
      <c r="L42" s="275" t="s">
        <v>100</v>
      </c>
      <c r="M42" s="275"/>
      <c r="N42" s="275"/>
      <c r="O42" s="275"/>
      <c r="P42" s="45"/>
    </row>
    <row r="43" spans="1:18">
      <c r="P43" s="45"/>
    </row>
  </sheetData>
  <mergeCells count="5">
    <mergeCell ref="A1:Q1"/>
    <mergeCell ref="A2:Q2"/>
    <mergeCell ref="A3:Q3"/>
    <mergeCell ref="A4:Q4"/>
    <mergeCell ref="H5:L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20"/>
  <sheetViews>
    <sheetView workbookViewId="0">
      <selection activeCell="J27" sqref="J27"/>
    </sheetView>
  </sheetViews>
  <sheetFormatPr defaultRowHeight="19.5"/>
  <cols>
    <col min="1" max="2" width="7.625" style="66" customWidth="1"/>
    <col min="3" max="3" width="27.875" style="66" customWidth="1"/>
    <col min="4" max="4" width="9" style="67"/>
    <col min="5" max="5" width="10.625" style="67" customWidth="1"/>
    <col min="6" max="6" width="7.375" style="67" customWidth="1"/>
    <col min="7" max="7" width="10.875" style="67" customWidth="1"/>
    <col min="8" max="16384" width="9" style="66"/>
  </cols>
  <sheetData>
    <row r="1" spans="1:10">
      <c r="A1" s="159" t="s">
        <v>139</v>
      </c>
      <c r="B1" s="159"/>
      <c r="C1" s="159"/>
      <c r="D1" s="159"/>
      <c r="E1" s="159"/>
      <c r="F1" s="159"/>
      <c r="G1" s="159"/>
    </row>
    <row r="2" spans="1:10">
      <c r="A2" s="159" t="s">
        <v>415</v>
      </c>
      <c r="B2" s="159"/>
      <c r="C2" s="159"/>
      <c r="D2" s="159"/>
      <c r="E2" s="159"/>
      <c r="F2" s="159"/>
      <c r="G2" s="159"/>
    </row>
    <row r="3" spans="1:10">
      <c r="A3" s="159" t="s">
        <v>168</v>
      </c>
      <c r="B3" s="159"/>
      <c r="C3" s="159"/>
      <c r="D3" s="159"/>
      <c r="E3" s="159"/>
      <c r="F3" s="159"/>
      <c r="G3" s="159"/>
    </row>
    <row r="4" spans="1:10">
      <c r="A4" s="159"/>
      <c r="B4" s="159"/>
      <c r="C4" s="159"/>
      <c r="D4" s="159"/>
      <c r="E4" s="159"/>
      <c r="F4" s="159"/>
      <c r="G4" s="159"/>
    </row>
    <row r="6" spans="1:10">
      <c r="A6" s="66" t="s">
        <v>416</v>
      </c>
      <c r="G6" s="68">
        <v>25000</v>
      </c>
    </row>
    <row r="7" spans="1:10">
      <c r="A7" s="69" t="s">
        <v>145</v>
      </c>
      <c r="B7" s="66" t="s">
        <v>417</v>
      </c>
      <c r="E7" s="67">
        <v>0</v>
      </c>
      <c r="G7" s="277"/>
    </row>
    <row r="8" spans="1:10">
      <c r="A8" s="69"/>
      <c r="B8" s="66" t="s">
        <v>418</v>
      </c>
      <c r="E8" s="70">
        <v>24750</v>
      </c>
      <c r="F8" s="277"/>
      <c r="G8" s="70">
        <f>+E7+E8</f>
        <v>24750</v>
      </c>
      <c r="I8" s="278"/>
    </row>
    <row r="9" spans="1:10">
      <c r="A9" s="66" t="s">
        <v>419</v>
      </c>
      <c r="C9" s="279"/>
      <c r="G9" s="277">
        <f>+G6-G8</f>
        <v>250</v>
      </c>
    </row>
    <row r="10" spans="1:10">
      <c r="B10" s="66" t="s">
        <v>420</v>
      </c>
      <c r="C10" s="279"/>
      <c r="E10" s="67">
        <v>0</v>
      </c>
      <c r="G10" s="277"/>
      <c r="I10" s="278"/>
    </row>
    <row r="11" spans="1:10">
      <c r="B11" s="66" t="s">
        <v>421</v>
      </c>
      <c r="C11" s="279"/>
      <c r="E11" s="70">
        <v>250</v>
      </c>
      <c r="F11" s="277"/>
      <c r="G11" s="70">
        <f>+E10+E11</f>
        <v>250</v>
      </c>
      <c r="I11" s="278"/>
    </row>
    <row r="12" spans="1:10">
      <c r="J12" s="278"/>
    </row>
    <row r="14" spans="1:10">
      <c r="D14" s="55" t="s">
        <v>97</v>
      </c>
    </row>
    <row r="15" spans="1:10">
      <c r="D15" s="55"/>
    </row>
    <row r="16" spans="1:10">
      <c r="D16" s="55"/>
    </row>
    <row r="17" spans="3:7">
      <c r="D17" s="56" t="s">
        <v>98</v>
      </c>
      <c r="G17" s="67" t="s">
        <v>422</v>
      </c>
    </row>
    <row r="18" spans="3:7">
      <c r="C18" s="280" t="s">
        <v>423</v>
      </c>
      <c r="D18" s="280"/>
      <c r="E18" s="280"/>
      <c r="F18" s="280"/>
      <c r="G18" s="280"/>
    </row>
    <row r="19" spans="3:7">
      <c r="D19" s="56" t="s">
        <v>100</v>
      </c>
    </row>
    <row r="20" spans="3:7">
      <c r="D20" s="56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Z22"/>
  <sheetViews>
    <sheetView workbookViewId="0">
      <selection activeCell="A20" sqref="A20"/>
    </sheetView>
  </sheetViews>
  <sheetFormatPr defaultRowHeight="14.25"/>
  <cols>
    <col min="1" max="1" width="26" customWidth="1"/>
    <col min="8" max="8" width="10.5" customWidth="1"/>
  </cols>
  <sheetData>
    <row r="1" spans="1:52" s="1" customFormat="1" ht="21">
      <c r="A1" s="150" t="s">
        <v>123</v>
      </c>
      <c r="B1" s="150"/>
      <c r="C1" s="150"/>
      <c r="D1" s="150"/>
      <c r="E1" s="150"/>
      <c r="F1" s="150"/>
      <c r="G1" s="150"/>
      <c r="H1" s="150"/>
    </row>
    <row r="2" spans="1:52" s="1" customFormat="1" ht="21">
      <c r="A2" s="150" t="s">
        <v>1</v>
      </c>
      <c r="B2" s="150"/>
      <c r="C2" s="150"/>
      <c r="D2" s="150"/>
      <c r="E2" s="150"/>
      <c r="F2" s="150"/>
      <c r="G2" s="150"/>
      <c r="H2" s="150"/>
      <c r="I2" s="28"/>
    </row>
    <row r="3" spans="1:52" s="1" customFormat="1" ht="21">
      <c r="A3" s="150" t="s">
        <v>2</v>
      </c>
      <c r="B3" s="150"/>
      <c r="C3" s="150"/>
      <c r="D3" s="150"/>
      <c r="E3" s="150"/>
      <c r="F3" s="150"/>
      <c r="G3" s="150"/>
      <c r="H3" s="150"/>
      <c r="I3" s="29"/>
    </row>
    <row r="4" spans="1:52" s="1" customFormat="1" ht="21">
      <c r="A4" s="150" t="s">
        <v>124</v>
      </c>
      <c r="B4" s="150"/>
      <c r="C4" s="150"/>
      <c r="D4" s="150"/>
      <c r="E4" s="150"/>
      <c r="F4" s="150"/>
      <c r="G4" s="150"/>
      <c r="H4" s="150"/>
      <c r="I4" s="29"/>
    </row>
    <row r="5" spans="1:52" s="1" customFormat="1" ht="21">
      <c r="A5" s="27"/>
      <c r="B5" s="27"/>
      <c r="C5" s="27"/>
      <c r="D5" s="27"/>
      <c r="E5" s="27"/>
      <c r="F5" s="27"/>
      <c r="G5" s="27"/>
      <c r="H5" s="27"/>
      <c r="I5" s="29"/>
    </row>
    <row r="6" spans="1:52" s="1" customFormat="1" ht="21">
      <c r="A6" s="152" t="s">
        <v>125</v>
      </c>
      <c r="B6" s="155" t="s">
        <v>126</v>
      </c>
      <c r="C6" s="156"/>
      <c r="D6" s="156"/>
      <c r="E6" s="156"/>
      <c r="F6" s="156"/>
      <c r="G6" s="157"/>
      <c r="H6" s="152" t="s">
        <v>127</v>
      </c>
    </row>
    <row r="7" spans="1:52" s="1" customFormat="1" ht="21">
      <c r="A7" s="153"/>
      <c r="B7" s="155" t="s">
        <v>128</v>
      </c>
      <c r="C7" s="157"/>
      <c r="D7" s="155" t="s">
        <v>129</v>
      </c>
      <c r="E7" s="157"/>
      <c r="F7" s="155" t="s">
        <v>130</v>
      </c>
      <c r="G7" s="157"/>
      <c r="H7" s="153"/>
    </row>
    <row r="8" spans="1:52" s="1" customFormat="1" ht="21">
      <c r="A8" s="154"/>
      <c r="B8" s="30" t="s">
        <v>131</v>
      </c>
      <c r="C8" s="30" t="s">
        <v>132</v>
      </c>
      <c r="D8" s="30" t="s">
        <v>131</v>
      </c>
      <c r="E8" s="30" t="s">
        <v>132</v>
      </c>
      <c r="F8" s="30" t="s">
        <v>131</v>
      </c>
      <c r="G8" s="30" t="s">
        <v>132</v>
      </c>
      <c r="H8" s="154"/>
    </row>
    <row r="9" spans="1:52" s="35" customFormat="1" ht="21" customHeight="1">
      <c r="A9" s="31" t="s">
        <v>133</v>
      </c>
      <c r="B9" s="31"/>
      <c r="C9" s="32"/>
      <c r="D9" s="32"/>
      <c r="E9" s="31"/>
      <c r="F9" s="31"/>
      <c r="G9" s="32"/>
      <c r="H9" s="33">
        <v>0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35" customFormat="1" ht="21" customHeight="1">
      <c r="A10" s="36" t="s">
        <v>134</v>
      </c>
      <c r="B10" s="37"/>
      <c r="C10" s="38"/>
      <c r="D10" s="38"/>
      <c r="E10" s="37"/>
      <c r="F10" s="37"/>
      <c r="G10" s="38"/>
      <c r="H10" s="37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21" customHeight="1">
      <c r="A11" s="39" t="s">
        <v>135</v>
      </c>
      <c r="B11" s="40">
        <v>0</v>
      </c>
      <c r="C11" s="41">
        <v>0</v>
      </c>
      <c r="D11" s="41">
        <v>0</v>
      </c>
      <c r="E11" s="40">
        <v>0</v>
      </c>
      <c r="F11" s="40">
        <v>0</v>
      </c>
      <c r="G11" s="41">
        <v>0</v>
      </c>
      <c r="H11" s="40">
        <v>0</v>
      </c>
    </row>
    <row r="12" spans="1:52" s="1" customFormat="1" ht="21" customHeight="1">
      <c r="A12" s="42" t="s">
        <v>136</v>
      </c>
      <c r="B12" s="42"/>
      <c r="C12" s="43"/>
      <c r="D12" s="43"/>
      <c r="E12" s="42"/>
      <c r="F12" s="42"/>
      <c r="G12" s="43"/>
      <c r="H12" s="44">
        <v>0</v>
      </c>
    </row>
    <row r="13" spans="1:52" s="1" customFormat="1" ht="21"/>
    <row r="14" spans="1:52" s="1" customFormat="1" ht="21">
      <c r="E14" s="4" t="s">
        <v>97</v>
      </c>
    </row>
    <row r="15" spans="1:52" s="1" customFormat="1" ht="21">
      <c r="E15" s="4"/>
    </row>
    <row r="16" spans="1:52" s="1" customFormat="1" ht="21">
      <c r="E16" s="4"/>
    </row>
    <row r="17" spans="5:5" s="1" customFormat="1" ht="21">
      <c r="E17" s="4" t="s">
        <v>98</v>
      </c>
    </row>
    <row r="18" spans="5:5" s="1" customFormat="1" ht="21">
      <c r="E18" s="4" t="s">
        <v>137</v>
      </c>
    </row>
    <row r="19" spans="5:5" s="1" customFormat="1" ht="21">
      <c r="E19" s="4" t="s">
        <v>100</v>
      </c>
    </row>
    <row r="20" spans="5:5" s="1" customFormat="1" ht="21"/>
    <row r="21" spans="5:5" s="1" customFormat="1" ht="21"/>
    <row r="22" spans="5:5" s="1" customFormat="1" ht="21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"/>
  <sheetViews>
    <sheetView workbookViewId="0">
      <selection activeCell="E35" sqref="E35"/>
    </sheetView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20"/>
  <sheetViews>
    <sheetView workbookViewId="0">
      <selection activeCell="L15" sqref="L15"/>
    </sheetView>
  </sheetViews>
  <sheetFormatPr defaultRowHeight="21"/>
  <cols>
    <col min="1" max="1" width="11.375" style="1" customWidth="1"/>
    <col min="2" max="2" width="11.625" style="1" customWidth="1"/>
    <col min="3" max="3" width="12.875" style="1" customWidth="1"/>
    <col min="4" max="4" width="11.875" style="45" customWidth="1"/>
    <col min="5" max="5" width="12.5" style="45" customWidth="1"/>
    <col min="6" max="6" width="9" style="45"/>
    <col min="7" max="7" width="11.875" style="45" customWidth="1"/>
    <col min="8" max="16384" width="9" style="1"/>
  </cols>
  <sheetData>
    <row r="1" spans="1:7">
      <c r="A1" s="150" t="s">
        <v>138</v>
      </c>
      <c r="B1" s="150"/>
      <c r="C1" s="150"/>
      <c r="D1" s="150"/>
      <c r="E1" s="150"/>
      <c r="F1" s="150"/>
      <c r="G1" s="150"/>
    </row>
    <row r="2" spans="1:7">
      <c r="A2" s="150" t="s">
        <v>139</v>
      </c>
      <c r="B2" s="150"/>
      <c r="C2" s="150"/>
      <c r="D2" s="150"/>
      <c r="E2" s="150"/>
      <c r="F2" s="150"/>
      <c r="G2" s="150"/>
    </row>
    <row r="3" spans="1:7">
      <c r="A3" s="150" t="s">
        <v>140</v>
      </c>
      <c r="B3" s="150"/>
      <c r="C3" s="150"/>
      <c r="D3" s="150"/>
      <c r="E3" s="150"/>
      <c r="F3" s="150"/>
      <c r="G3" s="150"/>
    </row>
    <row r="4" spans="1:7">
      <c r="A4" s="150" t="s">
        <v>141</v>
      </c>
      <c r="B4" s="150"/>
      <c r="C4" s="150"/>
      <c r="D4" s="150"/>
      <c r="E4" s="150"/>
      <c r="F4" s="150"/>
      <c r="G4" s="150"/>
    </row>
    <row r="5" spans="1:7">
      <c r="A5" s="150"/>
      <c r="B5" s="150"/>
      <c r="C5" s="150"/>
      <c r="D5" s="150"/>
      <c r="E5" s="150"/>
      <c r="F5" s="150"/>
      <c r="G5" s="150"/>
    </row>
    <row r="7" spans="1:7">
      <c r="A7" s="1" t="s">
        <v>142</v>
      </c>
      <c r="E7" s="45">
        <v>0</v>
      </c>
      <c r="G7" s="46"/>
    </row>
    <row r="8" spans="1:7">
      <c r="A8" s="47" t="s">
        <v>143</v>
      </c>
      <c r="B8" s="1" t="s">
        <v>144</v>
      </c>
      <c r="E8" s="48">
        <v>0</v>
      </c>
      <c r="F8" s="49"/>
      <c r="G8" s="50">
        <f>+E7+E8</f>
        <v>0</v>
      </c>
    </row>
    <row r="9" spans="1:7">
      <c r="A9" s="47"/>
      <c r="G9" s="51"/>
    </row>
    <row r="10" spans="1:7">
      <c r="A10" s="47" t="s">
        <v>145</v>
      </c>
      <c r="B10" s="1" t="s">
        <v>146</v>
      </c>
    </row>
    <row r="11" spans="1:7">
      <c r="A11" s="47"/>
      <c r="E11" s="48"/>
      <c r="G11" s="45">
        <f>+E11</f>
        <v>0</v>
      </c>
    </row>
    <row r="12" spans="1:7" ht="21.75" thickBot="1">
      <c r="A12" s="52" t="s">
        <v>147</v>
      </c>
      <c r="G12" s="53">
        <f>+G8-G11</f>
        <v>0</v>
      </c>
    </row>
    <row r="13" spans="1:7" ht="21.75" thickTop="1"/>
    <row r="14" spans="1:7">
      <c r="D14" s="54"/>
    </row>
    <row r="15" spans="1:7">
      <c r="D15" s="55" t="s">
        <v>97</v>
      </c>
    </row>
    <row r="16" spans="1:7">
      <c r="D16" s="55"/>
    </row>
    <row r="17" spans="4:4">
      <c r="D17" s="55"/>
    </row>
    <row r="18" spans="4:4">
      <c r="D18" s="56" t="s">
        <v>98</v>
      </c>
    </row>
    <row r="19" spans="4:4">
      <c r="D19" s="56" t="s">
        <v>137</v>
      </c>
    </row>
    <row r="20" spans="4:4">
      <c r="D20" s="56" t="s">
        <v>100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28"/>
  <sheetViews>
    <sheetView workbookViewId="0">
      <selection activeCell="J27" sqref="J27"/>
    </sheetView>
  </sheetViews>
  <sheetFormatPr defaultRowHeight="19.5"/>
  <cols>
    <col min="1" max="1" width="7.125" style="57" customWidth="1"/>
    <col min="2" max="2" width="8.25" style="57" customWidth="1"/>
    <col min="3" max="3" width="32.75" style="57" customWidth="1"/>
    <col min="4" max="4" width="12.875" style="57" customWidth="1"/>
    <col min="5" max="5" width="9" style="57"/>
    <col min="6" max="6" width="14.375" style="57" customWidth="1"/>
    <col min="7" max="16384" width="9" style="57"/>
  </cols>
  <sheetData>
    <row r="1" spans="1:8">
      <c r="A1" s="158" t="s">
        <v>148</v>
      </c>
      <c r="B1" s="158"/>
      <c r="C1" s="158"/>
      <c r="D1" s="158"/>
      <c r="E1" s="158"/>
      <c r="F1" s="158"/>
    </row>
    <row r="2" spans="1:8">
      <c r="A2" s="158" t="s">
        <v>139</v>
      </c>
      <c r="B2" s="158"/>
      <c r="C2" s="158"/>
      <c r="D2" s="158"/>
      <c r="E2" s="158"/>
      <c r="F2" s="158"/>
    </row>
    <row r="3" spans="1:8">
      <c r="A3" s="158" t="s">
        <v>149</v>
      </c>
      <c r="B3" s="158"/>
      <c r="C3" s="158"/>
      <c r="D3" s="158"/>
      <c r="E3" s="158"/>
      <c r="F3" s="158"/>
    </row>
    <row r="5" spans="1:8" ht="20.25" thickBot="1">
      <c r="A5" s="57" t="s">
        <v>150</v>
      </c>
      <c r="E5" s="58"/>
      <c r="F5" s="59">
        <v>4862737.47</v>
      </c>
    </row>
    <row r="6" spans="1:8" ht="20.25" thickTop="1">
      <c r="A6" s="60" t="s">
        <v>151</v>
      </c>
      <c r="B6" s="57" t="s">
        <v>152</v>
      </c>
      <c r="E6" s="58"/>
      <c r="F6" s="57">
        <v>0</v>
      </c>
    </row>
    <row r="7" spans="1:8">
      <c r="A7" s="57" t="s">
        <v>153</v>
      </c>
      <c r="E7" s="58"/>
      <c r="F7" s="61">
        <f>+F5+F6</f>
        <v>4862737.47</v>
      </c>
    </row>
    <row r="8" spans="1:8">
      <c r="A8" s="62" t="s">
        <v>143</v>
      </c>
      <c r="B8" s="63" t="s">
        <v>154</v>
      </c>
      <c r="E8" s="58"/>
    </row>
    <row r="9" spans="1:8">
      <c r="B9" s="60" t="s">
        <v>155</v>
      </c>
      <c r="E9" s="58"/>
    </row>
    <row r="10" spans="1:8">
      <c r="C10" s="57" t="s">
        <v>156</v>
      </c>
      <c r="D10" s="57">
        <f>236863.84+300</f>
        <v>237163.84</v>
      </c>
      <c r="E10" s="58"/>
    </row>
    <row r="11" spans="1:8">
      <c r="C11" s="57" t="s">
        <v>157</v>
      </c>
      <c r="D11" s="57">
        <v>0</v>
      </c>
      <c r="E11" s="58"/>
    </row>
    <row r="12" spans="1:8">
      <c r="C12" s="57" t="s">
        <v>158</v>
      </c>
      <c r="E12" s="58"/>
    </row>
    <row r="13" spans="1:8">
      <c r="C13" s="57" t="s">
        <v>159</v>
      </c>
      <c r="D13" s="64"/>
      <c r="E13" s="58"/>
      <c r="F13" s="64">
        <f>SUM(D10:D13)</f>
        <v>237163.84</v>
      </c>
    </row>
    <row r="14" spans="1:8">
      <c r="A14" s="62" t="s">
        <v>145</v>
      </c>
      <c r="B14" s="63" t="s">
        <v>160</v>
      </c>
      <c r="E14" s="58"/>
      <c r="H14" s="57">
        <v>0</v>
      </c>
    </row>
    <row r="15" spans="1:8">
      <c r="B15" s="60" t="s">
        <v>155</v>
      </c>
      <c r="E15" s="58"/>
    </row>
    <row r="16" spans="1:8">
      <c r="C16" s="57" t="s">
        <v>161</v>
      </c>
      <c r="D16" s="57">
        <v>20090</v>
      </c>
      <c r="E16" s="58"/>
    </row>
    <row r="17" spans="1:6">
      <c r="C17" s="57" t="s">
        <v>162</v>
      </c>
      <c r="D17" s="57">
        <v>236863.84</v>
      </c>
      <c r="E17" s="58"/>
    </row>
    <row r="18" spans="1:6">
      <c r="C18" s="57" t="s">
        <v>158</v>
      </c>
      <c r="E18" s="58"/>
    </row>
    <row r="19" spans="1:6">
      <c r="C19" s="57" t="s">
        <v>163</v>
      </c>
      <c r="D19" s="64"/>
      <c r="E19" s="58"/>
      <c r="F19" s="64">
        <f>+D16+D17+D18+D19</f>
        <v>256953.84</v>
      </c>
    </row>
    <row r="20" spans="1:6" ht="20.25" thickBot="1">
      <c r="A20" s="63" t="s">
        <v>164</v>
      </c>
      <c r="E20" s="58"/>
      <c r="F20" s="59">
        <f>+F7+F13-F19</f>
        <v>4842947.47</v>
      </c>
    </row>
    <row r="21" spans="1:6" ht="20.25" thickTop="1">
      <c r="E21" s="58"/>
    </row>
    <row r="23" spans="1:6">
      <c r="B23" s="65"/>
      <c r="D23" s="55" t="s">
        <v>165</v>
      </c>
      <c r="E23" s="65"/>
      <c r="F23" s="65"/>
    </row>
    <row r="24" spans="1:6">
      <c r="B24" s="65"/>
      <c r="D24" s="55"/>
      <c r="E24" s="65"/>
      <c r="F24" s="65"/>
    </row>
    <row r="25" spans="1:6">
      <c r="A25" s="55"/>
      <c r="B25" s="55"/>
      <c r="D25" s="55"/>
      <c r="E25" s="55"/>
      <c r="F25" s="55"/>
    </row>
    <row r="26" spans="1:6">
      <c r="B26" s="65"/>
      <c r="D26" s="56" t="s">
        <v>98</v>
      </c>
      <c r="E26" s="65"/>
      <c r="F26" s="65"/>
    </row>
    <row r="27" spans="1:6">
      <c r="B27" s="65"/>
      <c r="D27" s="56" t="s">
        <v>137</v>
      </c>
      <c r="E27" s="65"/>
      <c r="F27" s="65"/>
    </row>
    <row r="28" spans="1:6">
      <c r="B28" s="65"/>
      <c r="D28" s="56" t="s">
        <v>100</v>
      </c>
      <c r="E28" s="65"/>
      <c r="F28" s="65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32"/>
  <sheetViews>
    <sheetView workbookViewId="0">
      <selection activeCell="A4" sqref="A4:F4"/>
    </sheetView>
  </sheetViews>
  <sheetFormatPr defaultRowHeight="14.25"/>
  <cols>
    <col min="1" max="1" width="8.25" customWidth="1"/>
    <col min="2" max="2" width="7.75" customWidth="1"/>
    <col min="3" max="3" width="26.5" customWidth="1"/>
    <col min="4" max="4" width="12.75" customWidth="1"/>
    <col min="6" max="6" width="12.25" customWidth="1"/>
  </cols>
  <sheetData>
    <row r="1" spans="1:6" ht="19.5">
      <c r="A1" s="159" t="s">
        <v>166</v>
      </c>
      <c r="B1" s="159"/>
      <c r="C1" s="159"/>
      <c r="D1" s="159"/>
      <c r="E1" s="159"/>
      <c r="F1" s="159"/>
    </row>
    <row r="2" spans="1:6" ht="19.5">
      <c r="A2" s="159" t="s">
        <v>139</v>
      </c>
      <c r="B2" s="159"/>
      <c r="C2" s="159"/>
      <c r="D2" s="159"/>
      <c r="E2" s="159"/>
      <c r="F2" s="159"/>
    </row>
    <row r="3" spans="1:6" ht="19.5">
      <c r="A3" s="159" t="s">
        <v>167</v>
      </c>
      <c r="B3" s="159"/>
      <c r="C3" s="159"/>
      <c r="D3" s="159"/>
      <c r="E3" s="159"/>
      <c r="F3" s="159"/>
    </row>
    <row r="4" spans="1:6" ht="19.5">
      <c r="A4" s="159" t="s">
        <v>168</v>
      </c>
      <c r="B4" s="159"/>
      <c r="C4" s="159"/>
      <c r="D4" s="159"/>
      <c r="E4" s="159"/>
      <c r="F4" s="159"/>
    </row>
    <row r="5" spans="1:6" ht="19.5">
      <c r="A5" s="66"/>
      <c r="B5" s="66"/>
      <c r="C5" s="66"/>
      <c r="D5" s="67"/>
      <c r="E5" s="67"/>
      <c r="F5" s="67"/>
    </row>
    <row r="6" spans="1:6" ht="19.5">
      <c r="A6" s="66" t="s">
        <v>169</v>
      </c>
      <c r="B6" s="66"/>
      <c r="C6" s="66"/>
      <c r="D6" s="67">
        <v>0</v>
      </c>
      <c r="E6" s="67"/>
      <c r="F6" s="68"/>
    </row>
    <row r="7" spans="1:6" ht="19.5">
      <c r="A7" s="69" t="s">
        <v>145</v>
      </c>
      <c r="B7" s="66" t="s">
        <v>170</v>
      </c>
      <c r="C7" s="66"/>
      <c r="D7" s="70"/>
      <c r="E7" s="71"/>
      <c r="F7" s="72"/>
    </row>
    <row r="8" spans="1:6" ht="19.5">
      <c r="A8" s="69" t="s">
        <v>143</v>
      </c>
      <c r="B8" s="66" t="s">
        <v>146</v>
      </c>
      <c r="C8" s="66"/>
      <c r="D8" s="67"/>
      <c r="E8" s="67"/>
      <c r="F8" s="67"/>
    </row>
    <row r="9" spans="1:6" ht="19.5">
      <c r="A9" s="66"/>
      <c r="B9" s="66" t="s">
        <v>171</v>
      </c>
      <c r="C9" s="73" t="s">
        <v>172</v>
      </c>
      <c r="D9" s="67">
        <v>0</v>
      </c>
      <c r="E9" s="67"/>
      <c r="F9" s="67">
        <f>SUM(D9:D9)</f>
        <v>0</v>
      </c>
    </row>
    <row r="10" spans="1:6" ht="20.25" thickBot="1">
      <c r="A10" s="66" t="s">
        <v>142</v>
      </c>
      <c r="B10" s="66"/>
      <c r="C10" s="66"/>
      <c r="D10" s="67"/>
      <c r="E10" s="66"/>
      <c r="F10" s="74">
        <f>+F6-F7+F9</f>
        <v>0</v>
      </c>
    </row>
    <row r="11" spans="1:6" ht="20.25" thickTop="1">
      <c r="A11" s="66"/>
      <c r="B11" s="66"/>
      <c r="C11" s="66"/>
      <c r="D11" s="67"/>
      <c r="E11" s="66"/>
      <c r="F11" s="75"/>
    </row>
    <row r="12" spans="1:6" ht="19.5">
      <c r="A12" s="66"/>
      <c r="B12" s="66"/>
      <c r="C12" s="66"/>
      <c r="D12" s="67"/>
      <c r="E12" s="67"/>
      <c r="F12" s="67"/>
    </row>
    <row r="13" spans="1:6" ht="19.5">
      <c r="A13" s="66"/>
      <c r="B13" s="66"/>
      <c r="C13" s="66"/>
      <c r="D13" s="55" t="s">
        <v>97</v>
      </c>
      <c r="E13" s="67"/>
      <c r="F13" s="67"/>
    </row>
    <row r="14" spans="1:6" ht="19.5">
      <c r="A14" s="66"/>
      <c r="B14" s="66"/>
      <c r="C14" s="66"/>
      <c r="D14" s="55"/>
      <c r="E14" s="67"/>
      <c r="F14" s="67"/>
    </row>
    <row r="15" spans="1:6" ht="19.5">
      <c r="A15" s="66"/>
      <c r="B15" s="66"/>
      <c r="C15" s="66"/>
      <c r="D15" s="55"/>
      <c r="E15" s="67"/>
      <c r="F15" s="67"/>
    </row>
    <row r="16" spans="1:6" ht="19.5">
      <c r="A16" s="66"/>
      <c r="B16" s="66"/>
      <c r="C16" s="66"/>
      <c r="D16" s="56" t="s">
        <v>98</v>
      </c>
      <c r="E16" s="67"/>
      <c r="F16" s="67"/>
    </row>
    <row r="17" spans="1:6" ht="19.5">
      <c r="A17" s="66"/>
      <c r="B17" s="66"/>
      <c r="C17" s="66"/>
      <c r="D17" s="56" t="s">
        <v>137</v>
      </c>
      <c r="E17" s="67"/>
      <c r="F17" s="67"/>
    </row>
    <row r="18" spans="1:6" ht="19.5">
      <c r="A18" s="66"/>
      <c r="B18" s="66"/>
      <c r="C18" s="66"/>
      <c r="D18" s="56" t="s">
        <v>100</v>
      </c>
      <c r="E18" s="67"/>
      <c r="F18" s="67"/>
    </row>
    <row r="19" spans="1:6" ht="19.5">
      <c r="A19" s="66"/>
      <c r="B19" s="66"/>
      <c r="C19" s="66"/>
      <c r="D19" s="56"/>
      <c r="E19" s="67"/>
      <c r="F19" s="67"/>
    </row>
    <row r="20" spans="1:6" ht="19.5">
      <c r="A20" s="66"/>
      <c r="B20" s="66"/>
      <c r="C20" s="66"/>
      <c r="D20" s="56"/>
      <c r="E20" s="67"/>
      <c r="F20" s="67"/>
    </row>
    <row r="21" spans="1:6" ht="19.5">
      <c r="A21" s="66"/>
      <c r="B21" s="66"/>
      <c r="C21" s="66"/>
      <c r="D21" s="56"/>
      <c r="E21" s="67"/>
      <c r="F21" s="67"/>
    </row>
    <row r="22" spans="1:6" ht="19.5">
      <c r="A22" s="66"/>
      <c r="B22" s="66"/>
      <c r="C22" s="66"/>
      <c r="D22" s="56"/>
      <c r="E22" s="67"/>
      <c r="F22" s="67"/>
    </row>
    <row r="23" spans="1:6" ht="19.5">
      <c r="A23" s="66"/>
      <c r="B23" s="66"/>
      <c r="C23" s="66"/>
      <c r="D23" s="56"/>
      <c r="E23" s="67"/>
      <c r="F23" s="67"/>
    </row>
    <row r="24" spans="1:6" ht="19.5">
      <c r="A24" s="66"/>
      <c r="B24" s="66"/>
      <c r="C24" s="66"/>
      <c r="D24" s="56"/>
      <c r="E24" s="67"/>
      <c r="F24" s="67"/>
    </row>
    <row r="25" spans="1:6" ht="19.5">
      <c r="A25" s="66"/>
      <c r="B25" s="66"/>
      <c r="C25" s="66"/>
      <c r="D25" s="56"/>
      <c r="E25" s="67"/>
      <c r="F25" s="67"/>
    </row>
    <row r="26" spans="1:6" ht="19.5">
      <c r="A26" s="66"/>
      <c r="B26" s="66"/>
      <c r="C26" s="66"/>
      <c r="D26" s="56"/>
      <c r="E26" s="67"/>
      <c r="F26" s="67"/>
    </row>
    <row r="27" spans="1:6" ht="19.5">
      <c r="A27" s="66"/>
      <c r="B27" s="66"/>
      <c r="C27" s="66"/>
      <c r="D27" s="56"/>
      <c r="E27" s="67"/>
      <c r="F27" s="67"/>
    </row>
    <row r="28" spans="1:6" ht="19.5">
      <c r="A28" s="66"/>
      <c r="B28" s="66"/>
      <c r="C28" s="66"/>
      <c r="D28" s="56"/>
      <c r="E28" s="67"/>
      <c r="F28" s="67"/>
    </row>
    <row r="29" spans="1:6" ht="19.5">
      <c r="A29" s="66"/>
      <c r="B29" s="66"/>
      <c r="C29" s="66"/>
      <c r="D29" s="56"/>
      <c r="E29" s="67"/>
      <c r="F29" s="67"/>
    </row>
    <row r="30" spans="1:6" ht="19.5">
      <c r="A30" s="66"/>
      <c r="B30" s="66"/>
      <c r="C30" s="66"/>
      <c r="D30" s="56"/>
      <c r="E30" s="67"/>
      <c r="F30" s="67"/>
    </row>
    <row r="31" spans="1:6" ht="19.5">
      <c r="A31" s="66"/>
      <c r="B31" s="66"/>
      <c r="C31" s="66"/>
      <c r="D31" s="56"/>
      <c r="E31" s="67"/>
      <c r="F31" s="67"/>
    </row>
    <row r="32" spans="1:6" ht="19.5">
      <c r="A32" s="66"/>
      <c r="B32" s="66"/>
      <c r="C32" s="66"/>
      <c r="D32" s="56"/>
      <c r="E32" s="67"/>
      <c r="F32" s="67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F41"/>
  <sheetViews>
    <sheetView workbookViewId="0">
      <selection activeCell="I12" sqref="I12"/>
    </sheetView>
  </sheetViews>
  <sheetFormatPr defaultRowHeight="14.25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19.5">
      <c r="A1" s="159" t="s">
        <v>173</v>
      </c>
      <c r="B1" s="159"/>
      <c r="C1" s="159"/>
      <c r="D1" s="159"/>
      <c r="E1" s="159"/>
      <c r="F1" s="159"/>
    </row>
    <row r="2" spans="1:6" ht="19.5">
      <c r="A2" s="159" t="s">
        <v>139</v>
      </c>
      <c r="B2" s="159"/>
      <c r="C2" s="159"/>
      <c r="D2" s="159"/>
      <c r="E2" s="159"/>
      <c r="F2" s="159"/>
    </row>
    <row r="3" spans="1:6" ht="19.5">
      <c r="A3" s="159" t="s">
        <v>174</v>
      </c>
      <c r="B3" s="159"/>
      <c r="C3" s="159"/>
      <c r="D3" s="159"/>
      <c r="E3" s="159"/>
      <c r="F3" s="159"/>
    </row>
    <row r="4" spans="1:6" ht="19.5">
      <c r="A4" s="159" t="s">
        <v>168</v>
      </c>
      <c r="B4" s="159"/>
      <c r="C4" s="159"/>
      <c r="D4" s="159"/>
      <c r="E4" s="159"/>
      <c r="F4" s="159"/>
    </row>
    <row r="5" spans="1:6" ht="19.5">
      <c r="A5" s="159"/>
      <c r="B5" s="159"/>
      <c r="C5" s="159"/>
      <c r="D5" s="159"/>
      <c r="E5" s="159"/>
      <c r="F5" s="159"/>
    </row>
    <row r="6" spans="1:6" ht="19.5">
      <c r="A6" s="66"/>
      <c r="B6" s="66"/>
      <c r="C6" s="66"/>
      <c r="D6" s="67"/>
      <c r="E6" s="67"/>
      <c r="F6" s="67"/>
    </row>
    <row r="7" spans="1:6" ht="19.5">
      <c r="A7" s="66" t="s">
        <v>169</v>
      </c>
      <c r="B7" s="66"/>
      <c r="C7" s="66"/>
      <c r="D7" s="67">
        <v>0</v>
      </c>
      <c r="E7" s="67"/>
      <c r="F7" s="68"/>
    </row>
    <row r="8" spans="1:6" ht="19.5">
      <c r="A8" s="69" t="s">
        <v>145</v>
      </c>
      <c r="B8" s="66" t="s">
        <v>170</v>
      </c>
      <c r="C8" s="66"/>
      <c r="D8" s="70"/>
      <c r="E8" s="71"/>
      <c r="F8" s="72"/>
    </row>
    <row r="9" spans="1:6" ht="19.5">
      <c r="A9" s="69" t="s">
        <v>143</v>
      </c>
      <c r="B9" s="66" t="s">
        <v>146</v>
      </c>
      <c r="C9" s="66"/>
      <c r="D9" s="67"/>
      <c r="E9" s="67"/>
      <c r="F9" s="67"/>
    </row>
    <row r="10" spans="1:6" ht="19.5">
      <c r="A10" s="66"/>
      <c r="B10" s="66" t="s">
        <v>175</v>
      </c>
      <c r="C10" s="73" t="s">
        <v>172</v>
      </c>
      <c r="D10" s="67">
        <v>0</v>
      </c>
      <c r="E10" s="67"/>
      <c r="F10" s="67">
        <f>SUM(D10:D10)</f>
        <v>0</v>
      </c>
    </row>
    <row r="11" spans="1:6" ht="20.25" thickBot="1">
      <c r="A11" s="66" t="s">
        <v>142</v>
      </c>
      <c r="B11" s="66"/>
      <c r="C11" s="66"/>
      <c r="D11" s="67"/>
      <c r="E11" s="66"/>
      <c r="F11" s="74">
        <f>+F7-F8+F10</f>
        <v>0</v>
      </c>
    </row>
    <row r="12" spans="1:6" ht="20.25" thickTop="1">
      <c r="A12" s="66"/>
      <c r="B12" s="66"/>
      <c r="C12" s="66"/>
      <c r="D12" s="67"/>
      <c r="E12" s="67"/>
      <c r="F12" s="67"/>
    </row>
    <row r="13" spans="1:6" ht="19.5">
      <c r="A13" s="66"/>
      <c r="B13" s="66"/>
      <c r="C13" s="66"/>
      <c r="D13" s="67"/>
      <c r="E13" s="67"/>
      <c r="F13" s="67"/>
    </row>
    <row r="14" spans="1:6" ht="19.5">
      <c r="A14" s="66"/>
      <c r="B14" s="66"/>
      <c r="C14" s="66"/>
      <c r="D14" s="55" t="s">
        <v>97</v>
      </c>
      <c r="E14" s="67"/>
      <c r="F14" s="67"/>
    </row>
    <row r="15" spans="1:6" ht="19.5">
      <c r="A15" s="66"/>
      <c r="B15" s="66"/>
      <c r="C15" s="66"/>
      <c r="D15" s="55"/>
      <c r="E15" s="67"/>
      <c r="F15" s="67"/>
    </row>
    <row r="16" spans="1:6" ht="19.5">
      <c r="A16" s="66"/>
      <c r="B16" s="66"/>
      <c r="C16" s="66"/>
      <c r="D16" s="55"/>
      <c r="E16" s="67"/>
      <c r="F16" s="67"/>
    </row>
    <row r="17" spans="1:6" ht="19.5">
      <c r="A17" s="66"/>
      <c r="B17" s="66"/>
      <c r="C17" s="66"/>
      <c r="D17" s="56" t="s">
        <v>98</v>
      </c>
      <c r="E17" s="67"/>
      <c r="F17" s="67"/>
    </row>
    <row r="18" spans="1:6" ht="19.5">
      <c r="A18" s="66"/>
      <c r="B18" s="66"/>
      <c r="C18" s="66"/>
      <c r="D18" s="56" t="s">
        <v>137</v>
      </c>
      <c r="E18" s="67"/>
      <c r="F18" s="67"/>
    </row>
    <row r="19" spans="1:6" ht="19.5">
      <c r="A19" s="66"/>
      <c r="B19" s="66"/>
      <c r="C19" s="66"/>
      <c r="D19" s="56" t="s">
        <v>100</v>
      </c>
      <c r="E19" s="67"/>
      <c r="F19" s="67"/>
    </row>
    <row r="20" spans="1:6" ht="19.5">
      <c r="A20" s="66"/>
      <c r="B20" s="66"/>
      <c r="C20" s="66"/>
      <c r="D20" s="56"/>
      <c r="E20" s="67"/>
      <c r="F20" s="67"/>
    </row>
    <row r="21" spans="1:6" ht="19.5">
      <c r="A21" s="66"/>
      <c r="B21" s="66"/>
      <c r="C21" s="66"/>
      <c r="D21" s="56"/>
      <c r="E21" s="67"/>
      <c r="F21" s="67"/>
    </row>
    <row r="22" spans="1:6" ht="19.5">
      <c r="A22" s="66"/>
      <c r="B22" s="66"/>
      <c r="C22" s="66"/>
      <c r="D22" s="67"/>
      <c r="E22" s="67"/>
      <c r="F22" s="67"/>
    </row>
    <row r="23" spans="1:6" ht="19.5">
      <c r="A23" s="66"/>
      <c r="B23" s="66"/>
      <c r="C23" s="66"/>
      <c r="D23" s="67"/>
      <c r="E23" s="67"/>
      <c r="F23" s="67"/>
    </row>
    <row r="24" spans="1:6" ht="19.5">
      <c r="A24" s="66"/>
      <c r="B24" s="66"/>
      <c r="C24" s="66"/>
      <c r="D24" s="67"/>
      <c r="E24" s="67"/>
      <c r="F24" s="67"/>
    </row>
    <row r="25" spans="1:6" ht="19.5">
      <c r="A25" s="66"/>
      <c r="B25" s="66"/>
      <c r="C25" s="66"/>
      <c r="D25" s="67"/>
      <c r="E25" s="67"/>
      <c r="F25" s="67"/>
    </row>
    <row r="26" spans="1:6" ht="19.5">
      <c r="A26" s="66"/>
      <c r="B26" s="66"/>
      <c r="C26" s="66"/>
      <c r="D26" s="67"/>
      <c r="E26" s="67"/>
      <c r="F26" s="67"/>
    </row>
    <row r="27" spans="1:6" ht="19.5">
      <c r="A27" s="66"/>
      <c r="B27" s="66"/>
      <c r="C27" s="66"/>
      <c r="D27" s="67"/>
      <c r="E27" s="67"/>
      <c r="F27" s="67"/>
    </row>
    <row r="28" spans="1:6" ht="19.5">
      <c r="A28" s="66"/>
      <c r="B28" s="66"/>
      <c r="C28" s="66"/>
      <c r="D28" s="67"/>
      <c r="E28" s="67"/>
      <c r="F28" s="67"/>
    </row>
    <row r="29" spans="1:6" ht="19.5">
      <c r="A29" s="66"/>
      <c r="B29" s="66"/>
      <c r="C29" s="66"/>
      <c r="D29" s="67"/>
      <c r="E29" s="67"/>
      <c r="F29" s="67"/>
    </row>
    <row r="30" spans="1:6" ht="19.5">
      <c r="A30" s="66"/>
      <c r="B30" s="66"/>
      <c r="C30" s="66"/>
      <c r="D30" s="67"/>
      <c r="E30" s="67"/>
      <c r="F30" s="67"/>
    </row>
    <row r="31" spans="1:6" ht="19.5">
      <c r="A31" s="66"/>
      <c r="B31" s="66"/>
      <c r="C31" s="66"/>
      <c r="D31" s="67"/>
      <c r="E31" s="67"/>
      <c r="F31" s="67"/>
    </row>
    <row r="32" spans="1:6" ht="19.5">
      <c r="A32" s="66"/>
      <c r="B32" s="66"/>
      <c r="C32" s="66"/>
      <c r="D32" s="67"/>
      <c r="E32" s="67"/>
      <c r="F32" s="67"/>
    </row>
    <row r="33" spans="1:6" ht="19.5">
      <c r="A33" s="66"/>
      <c r="B33" s="66"/>
      <c r="C33" s="66"/>
      <c r="D33" s="67"/>
      <c r="E33" s="67"/>
      <c r="F33" s="67"/>
    </row>
    <row r="34" spans="1:6" ht="19.5">
      <c r="A34" s="66"/>
      <c r="B34" s="66"/>
      <c r="C34" s="66"/>
      <c r="D34" s="67"/>
      <c r="E34" s="67"/>
      <c r="F34" s="67"/>
    </row>
    <row r="35" spans="1:6" ht="19.5">
      <c r="A35" s="66"/>
      <c r="B35" s="66"/>
      <c r="C35" s="66"/>
      <c r="D35" s="67"/>
      <c r="E35" s="67"/>
      <c r="F35" s="67"/>
    </row>
    <row r="36" spans="1:6" ht="19.5">
      <c r="A36" s="66"/>
      <c r="B36" s="66"/>
      <c r="C36" s="66"/>
      <c r="D36" s="67"/>
      <c r="E36" s="67"/>
      <c r="F36" s="67"/>
    </row>
    <row r="37" spans="1:6" ht="19.5">
      <c r="A37" s="66"/>
      <c r="B37" s="66"/>
      <c r="C37" s="66"/>
      <c r="D37" s="67"/>
      <c r="E37" s="67"/>
      <c r="F37" s="67"/>
    </row>
    <row r="38" spans="1:6" ht="19.5">
      <c r="A38" s="66"/>
      <c r="B38" s="66"/>
      <c r="C38" s="66"/>
      <c r="D38" s="67"/>
      <c r="E38" s="67"/>
      <c r="F38" s="67"/>
    </row>
    <row r="39" spans="1:6" ht="19.5">
      <c r="A39" s="66"/>
      <c r="B39" s="66"/>
      <c r="C39" s="66"/>
      <c r="D39" s="67"/>
      <c r="E39" s="67"/>
      <c r="F39" s="67"/>
    </row>
    <row r="40" spans="1:6" ht="19.5">
      <c r="A40" s="66"/>
      <c r="B40" s="66"/>
      <c r="C40" s="66"/>
      <c r="D40" s="67"/>
      <c r="E40" s="67"/>
      <c r="F40" s="67"/>
    </row>
    <row r="41" spans="1:6" ht="19.5">
      <c r="A41" s="66"/>
      <c r="B41" s="66"/>
      <c r="C41" s="66"/>
      <c r="D41" s="67"/>
      <c r="E41" s="67"/>
      <c r="F41" s="67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G30"/>
  <sheetViews>
    <sheetView workbookViewId="0">
      <selection activeCell="J25" sqref="J25"/>
    </sheetView>
  </sheetViews>
  <sheetFormatPr defaultRowHeight="19.5"/>
  <cols>
    <col min="1" max="1" width="9.375" style="66" customWidth="1"/>
    <col min="2" max="2" width="10" style="66" customWidth="1"/>
    <col min="3" max="3" width="21.875" style="66" customWidth="1"/>
    <col min="4" max="4" width="14.125" style="66" customWidth="1"/>
    <col min="5" max="5" width="12.75" style="67" customWidth="1"/>
    <col min="6" max="6" width="12.875" style="66" customWidth="1"/>
    <col min="7" max="7" width="10.375" style="66" customWidth="1"/>
    <col min="8" max="16384" width="9" style="66"/>
  </cols>
  <sheetData>
    <row r="1" spans="1:7">
      <c r="A1" s="159" t="s">
        <v>176</v>
      </c>
      <c r="B1" s="159"/>
      <c r="C1" s="159"/>
      <c r="D1" s="159"/>
      <c r="E1" s="159"/>
      <c r="F1" s="159"/>
      <c r="G1" s="159"/>
    </row>
    <row r="2" spans="1:7">
      <c r="A2" s="159" t="s">
        <v>139</v>
      </c>
      <c r="B2" s="159"/>
      <c r="C2" s="159"/>
      <c r="D2" s="159"/>
      <c r="E2" s="159"/>
      <c r="F2" s="159"/>
      <c r="G2" s="159"/>
    </row>
    <row r="3" spans="1:7">
      <c r="A3" s="159" t="s">
        <v>149</v>
      </c>
      <c r="B3" s="159"/>
      <c r="C3" s="159"/>
      <c r="D3" s="159"/>
      <c r="E3" s="159"/>
      <c r="F3" s="159"/>
      <c r="G3" s="159"/>
    </row>
    <row r="4" spans="1:7" ht="20.25" thickBot="1"/>
    <row r="5" spans="1:7">
      <c r="A5" s="163" t="s">
        <v>177</v>
      </c>
      <c r="B5" s="163"/>
      <c r="C5" s="164" t="s">
        <v>178</v>
      </c>
      <c r="D5" s="164" t="s">
        <v>179</v>
      </c>
      <c r="E5" s="166" t="s">
        <v>180</v>
      </c>
      <c r="F5" s="168" t="s">
        <v>181</v>
      </c>
      <c r="G5" s="170" t="s">
        <v>182</v>
      </c>
    </row>
    <row r="6" spans="1:7">
      <c r="A6" s="76" t="s">
        <v>175</v>
      </c>
      <c r="B6" s="76" t="s">
        <v>183</v>
      </c>
      <c r="C6" s="165"/>
      <c r="D6" s="165"/>
      <c r="E6" s="167"/>
      <c r="F6" s="169"/>
      <c r="G6" s="171"/>
    </row>
    <row r="7" spans="1:7" ht="21">
      <c r="A7" s="77" t="s">
        <v>184</v>
      </c>
      <c r="B7" s="78">
        <v>42719</v>
      </c>
      <c r="C7" s="79" t="s">
        <v>185</v>
      </c>
      <c r="D7" s="79"/>
      <c r="E7" s="80">
        <v>45400</v>
      </c>
      <c r="F7" s="78">
        <v>42785</v>
      </c>
      <c r="G7" s="81"/>
    </row>
    <row r="8" spans="1:7" ht="21">
      <c r="A8" s="77"/>
      <c r="B8" s="78"/>
      <c r="C8" s="79"/>
      <c r="D8" s="79"/>
      <c r="E8" s="80"/>
      <c r="F8" s="78"/>
      <c r="G8" s="81"/>
    </row>
    <row r="9" spans="1:7" ht="21">
      <c r="A9" s="77"/>
      <c r="B9" s="78"/>
      <c r="C9" s="79"/>
      <c r="D9" s="79"/>
      <c r="E9" s="80"/>
      <c r="F9" s="78"/>
      <c r="G9" s="81"/>
    </row>
    <row r="10" spans="1:7" ht="21">
      <c r="A10" s="77"/>
      <c r="B10" s="78"/>
      <c r="C10" s="79"/>
      <c r="D10" s="79"/>
      <c r="E10" s="80"/>
      <c r="F10" s="78"/>
      <c r="G10" s="81"/>
    </row>
    <row r="11" spans="1:7" ht="21">
      <c r="A11" s="77"/>
      <c r="B11" s="78"/>
      <c r="C11" s="82"/>
      <c r="D11" s="79"/>
      <c r="E11" s="80"/>
      <c r="F11" s="78"/>
      <c r="G11" s="81"/>
    </row>
    <row r="12" spans="1:7" ht="21">
      <c r="A12" s="82"/>
      <c r="B12" s="83"/>
      <c r="C12" s="82"/>
      <c r="D12" s="82"/>
      <c r="E12" s="84"/>
      <c r="F12" s="85"/>
      <c r="G12" s="86"/>
    </row>
    <row r="13" spans="1:7" ht="21">
      <c r="A13" s="82"/>
      <c r="B13" s="87"/>
      <c r="C13" s="82"/>
      <c r="D13" s="82"/>
      <c r="E13" s="84"/>
      <c r="F13" s="85"/>
      <c r="G13" s="86"/>
    </row>
    <row r="14" spans="1:7" ht="21">
      <c r="A14" s="82"/>
      <c r="B14" s="87"/>
      <c r="C14" s="82"/>
      <c r="D14" s="82"/>
      <c r="E14" s="84"/>
      <c r="F14" s="85"/>
      <c r="G14" s="86"/>
    </row>
    <row r="15" spans="1:7" ht="21">
      <c r="A15" s="82"/>
      <c r="B15" s="87"/>
      <c r="C15" s="82"/>
      <c r="D15" s="82"/>
      <c r="E15" s="84"/>
      <c r="F15" s="85"/>
      <c r="G15" s="86"/>
    </row>
    <row r="16" spans="1:7" ht="21">
      <c r="A16" s="82"/>
      <c r="B16" s="87"/>
      <c r="C16" s="82"/>
      <c r="D16" s="82"/>
      <c r="E16" s="84"/>
      <c r="F16" s="85"/>
      <c r="G16" s="86"/>
    </row>
    <row r="17" spans="1:7" ht="21">
      <c r="A17" s="82"/>
      <c r="B17" s="87"/>
      <c r="C17" s="82"/>
      <c r="D17" s="82"/>
      <c r="E17" s="84"/>
      <c r="F17" s="85"/>
      <c r="G17" s="86"/>
    </row>
    <row r="18" spans="1:7" ht="21">
      <c r="A18" s="82"/>
      <c r="B18" s="87"/>
      <c r="C18" s="82"/>
      <c r="D18" s="82"/>
      <c r="E18" s="84"/>
      <c r="F18" s="85"/>
      <c r="G18" s="86"/>
    </row>
    <row r="19" spans="1:7" ht="21">
      <c r="A19" s="82"/>
      <c r="B19" s="87"/>
      <c r="C19" s="82"/>
      <c r="D19" s="82"/>
      <c r="E19" s="84"/>
      <c r="F19" s="85"/>
      <c r="G19" s="86"/>
    </row>
    <row r="20" spans="1:7" ht="21">
      <c r="A20" s="82"/>
      <c r="B20" s="87"/>
      <c r="C20" s="82"/>
      <c r="D20" s="82"/>
      <c r="E20" s="84"/>
      <c r="F20" s="85"/>
      <c r="G20" s="86"/>
    </row>
    <row r="21" spans="1:7" ht="21">
      <c r="A21" s="82"/>
      <c r="B21" s="82"/>
      <c r="C21" s="82"/>
      <c r="D21" s="82"/>
      <c r="E21" s="84"/>
      <c r="F21" s="88"/>
      <c r="G21" s="86"/>
    </row>
    <row r="22" spans="1:7" ht="21">
      <c r="A22" s="89"/>
      <c r="B22" s="89"/>
      <c r="C22" s="89"/>
      <c r="D22" s="89"/>
      <c r="E22" s="90"/>
      <c r="F22" s="91"/>
      <c r="G22" s="92"/>
    </row>
    <row r="23" spans="1:7" ht="21.75" thickBot="1">
      <c r="A23" s="160"/>
      <c r="B23" s="161"/>
      <c r="C23" s="162"/>
      <c r="D23" s="93"/>
      <c r="E23" s="94">
        <f>SUM(E7:E22)</f>
        <v>45400</v>
      </c>
      <c r="F23" s="95"/>
      <c r="G23" s="96"/>
    </row>
    <row r="25" spans="1:7">
      <c r="D25" s="56"/>
      <c r="E25" s="56" t="s">
        <v>97</v>
      </c>
      <c r="G25" s="67"/>
    </row>
    <row r="26" spans="1:7">
      <c r="D26" s="56"/>
      <c r="E26" s="56"/>
      <c r="G26" s="67"/>
    </row>
    <row r="27" spans="1:7">
      <c r="B27" s="97"/>
      <c r="E27" s="66"/>
      <c r="G27" s="97"/>
    </row>
    <row r="28" spans="1:7">
      <c r="D28" s="56"/>
      <c r="E28" s="56" t="s">
        <v>98</v>
      </c>
      <c r="G28" s="67"/>
    </row>
    <row r="29" spans="1:7">
      <c r="D29" s="56"/>
      <c r="E29" s="56" t="s">
        <v>137</v>
      </c>
      <c r="G29" s="67"/>
    </row>
    <row r="30" spans="1:7">
      <c r="D30" s="56"/>
      <c r="E30" s="56" t="s">
        <v>100</v>
      </c>
    </row>
  </sheetData>
  <mergeCells count="10">
    <mergeCell ref="A23:C23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30"/>
  <sheetViews>
    <sheetView workbookViewId="0">
      <selection activeCell="A3" sqref="A3:D3"/>
    </sheetView>
  </sheetViews>
  <sheetFormatPr defaultRowHeight="14.25"/>
  <cols>
    <col min="1" max="1" width="13.375" customWidth="1"/>
    <col min="2" max="2" width="14.125" customWidth="1"/>
    <col min="3" max="3" width="39.25" customWidth="1"/>
    <col min="4" max="4" width="15" customWidth="1"/>
  </cols>
  <sheetData>
    <row r="1" spans="1:4" ht="19.5">
      <c r="A1" s="172" t="s">
        <v>186</v>
      </c>
      <c r="B1" s="172"/>
      <c r="C1" s="172"/>
      <c r="D1" s="172"/>
    </row>
    <row r="2" spans="1:4" ht="19.5">
      <c r="A2" s="172" t="s">
        <v>139</v>
      </c>
      <c r="B2" s="172"/>
      <c r="C2" s="172"/>
      <c r="D2" s="172"/>
    </row>
    <row r="3" spans="1:4" ht="19.5">
      <c r="A3" s="172" t="s">
        <v>149</v>
      </c>
      <c r="B3" s="172"/>
      <c r="C3" s="172"/>
      <c r="D3" s="172"/>
    </row>
    <row r="4" spans="1:4" ht="19.5">
      <c r="A4" s="98"/>
      <c r="B4" s="98"/>
      <c r="C4" s="98"/>
      <c r="D4" s="98"/>
    </row>
    <row r="5" spans="1:4">
      <c r="A5" s="173" t="s">
        <v>187</v>
      </c>
      <c r="B5" s="175" t="s">
        <v>188</v>
      </c>
      <c r="C5" s="175" t="s">
        <v>189</v>
      </c>
      <c r="D5" s="177" t="s">
        <v>180</v>
      </c>
    </row>
    <row r="6" spans="1:4">
      <c r="A6" s="174"/>
      <c r="B6" s="176"/>
      <c r="C6" s="176"/>
      <c r="D6" s="178"/>
    </row>
    <row r="7" spans="1:4" ht="19.5">
      <c r="A7" s="99"/>
      <c r="B7" s="99"/>
      <c r="C7" s="100"/>
      <c r="D7" s="101"/>
    </row>
    <row r="8" spans="1:4" ht="19.5">
      <c r="A8" s="99"/>
      <c r="B8" s="99"/>
      <c r="C8" s="100"/>
      <c r="D8" s="101"/>
    </row>
    <row r="9" spans="1:4" ht="19.5">
      <c r="A9" s="99"/>
      <c r="B9" s="99"/>
      <c r="C9" s="100"/>
      <c r="D9" s="101"/>
    </row>
    <row r="10" spans="1:4" ht="19.5">
      <c r="A10" s="99"/>
      <c r="B10" s="99"/>
      <c r="C10" s="100"/>
      <c r="D10" s="101"/>
    </row>
    <row r="11" spans="1:4" ht="19.5">
      <c r="A11" s="99"/>
      <c r="B11" s="99"/>
      <c r="C11" s="100"/>
      <c r="D11" s="101"/>
    </row>
    <row r="12" spans="1:4" ht="19.5">
      <c r="A12" s="99"/>
      <c r="B12" s="99"/>
      <c r="C12" s="100"/>
      <c r="D12" s="101"/>
    </row>
    <row r="13" spans="1:4" ht="19.5">
      <c r="A13" s="99"/>
      <c r="B13" s="99"/>
      <c r="C13" s="100"/>
      <c r="D13" s="101"/>
    </row>
    <row r="14" spans="1:4" ht="19.5">
      <c r="A14" s="99"/>
      <c r="B14" s="99"/>
      <c r="C14" s="100"/>
      <c r="D14" s="101"/>
    </row>
    <row r="15" spans="1:4" ht="19.5">
      <c r="A15" s="99"/>
      <c r="B15" s="99"/>
      <c r="C15" s="100"/>
      <c r="D15" s="101"/>
    </row>
    <row r="16" spans="1:4" ht="19.5">
      <c r="A16" s="99"/>
      <c r="B16" s="99"/>
      <c r="C16" s="100"/>
      <c r="D16" s="101"/>
    </row>
    <row r="17" spans="1:4" ht="19.5">
      <c r="A17" s="99"/>
      <c r="B17" s="99"/>
      <c r="C17" s="100"/>
      <c r="D17" s="101"/>
    </row>
    <row r="18" spans="1:4" ht="19.5">
      <c r="A18" s="99"/>
      <c r="B18" s="99"/>
      <c r="C18" s="100"/>
      <c r="D18" s="101"/>
    </row>
    <row r="19" spans="1:4" ht="19.5">
      <c r="A19" s="99"/>
      <c r="B19" s="99"/>
      <c r="C19" s="100"/>
      <c r="D19" s="101"/>
    </row>
    <row r="20" spans="1:4" ht="19.5">
      <c r="A20" s="102"/>
      <c r="B20" s="102"/>
      <c r="C20" s="103" t="s">
        <v>190</v>
      </c>
      <c r="D20" s="104">
        <f>SUM(D7:D19)</f>
        <v>0</v>
      </c>
    </row>
    <row r="21" spans="1:4" ht="19.5">
      <c r="A21" s="105"/>
      <c r="B21" s="105"/>
      <c r="C21" s="106"/>
      <c r="D21" s="75"/>
    </row>
    <row r="22" spans="1:4" ht="19.5">
      <c r="A22" s="107"/>
      <c r="B22" s="66"/>
      <c r="C22" s="56" t="s">
        <v>97</v>
      </c>
      <c r="D22" s="67"/>
    </row>
    <row r="23" spans="1:4" ht="19.5">
      <c r="A23" s="107"/>
      <c r="B23" s="66"/>
      <c r="C23" s="56"/>
      <c r="D23" s="67"/>
    </row>
    <row r="24" spans="1:4" ht="19.5">
      <c r="A24" s="107"/>
      <c r="B24" s="66"/>
      <c r="C24" s="56"/>
      <c r="D24" s="67"/>
    </row>
    <row r="25" spans="1:4" ht="19.5">
      <c r="A25" s="107"/>
      <c r="B25" s="66"/>
      <c r="C25" s="56" t="s">
        <v>98</v>
      </c>
      <c r="D25" s="67"/>
    </row>
    <row r="26" spans="1:4" ht="19.5">
      <c r="A26" s="107"/>
      <c r="B26" s="66"/>
      <c r="C26" s="56" t="s">
        <v>99</v>
      </c>
      <c r="D26" s="67"/>
    </row>
    <row r="27" spans="1:4" ht="19.5">
      <c r="A27" s="107"/>
      <c r="B27" s="66"/>
      <c r="C27" s="56" t="s">
        <v>100</v>
      </c>
      <c r="D27" s="67"/>
    </row>
    <row r="28" spans="1:4" ht="19.5">
      <c r="A28" s="107"/>
      <c r="B28" s="66"/>
      <c r="C28" s="56"/>
      <c r="D28" s="67"/>
    </row>
    <row r="29" spans="1:4" ht="19.5">
      <c r="A29" s="107"/>
      <c r="B29" s="66"/>
      <c r="C29" s="56"/>
      <c r="D29" s="67"/>
    </row>
    <row r="30" spans="1:4" ht="19.5">
      <c r="A30" s="107"/>
      <c r="B30" s="66"/>
      <c r="C30" s="56"/>
      <c r="D30" s="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SRI</cp:lastModifiedBy>
  <cp:lastPrinted>2017-02-24T02:49:42Z</cp:lastPrinted>
  <dcterms:created xsi:type="dcterms:W3CDTF">2017-02-16T03:11:49Z</dcterms:created>
  <dcterms:modified xsi:type="dcterms:W3CDTF">2017-02-24T02:55:16Z</dcterms:modified>
</cp:coreProperties>
</file>