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dca6250b28c6b0/เดสก์ท็อป/ส.ป.ก.ชุมพร/งาน/ส.ป.ก.ชุมพร/"/>
    </mc:Choice>
  </mc:AlternateContent>
  <xr:revisionPtr revIDLastSave="2" documentId="8_{2E0C3F97-CCE8-46C2-978D-E7A77326BE8D}" xr6:coauthVersionLast="46" xr6:coauthVersionMax="46" xr10:uidLastSave="{70FE2901-55A4-4FA7-9042-BB172AB574ED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Sheet1!$A$1:$AC$127</definedName>
    <definedName name="_xlnm.Print_Titles" localSheetId="0">Sheet1!$4:$7</definedName>
    <definedName name="_xlnm.Print_Titles" localSheetId="1">Sheet2!$6:$9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0" i="1" l="1"/>
  <c r="V110" i="1"/>
  <c r="E110" i="1" s="1"/>
  <c r="W110" i="1"/>
  <c r="E84" i="1" l="1"/>
  <c r="D84" i="1"/>
  <c r="E16" i="1" l="1"/>
  <c r="E94" i="1" l="1"/>
  <c r="E91" i="1"/>
  <c r="E92" i="1"/>
  <c r="E93" i="1"/>
  <c r="E108" i="1" l="1"/>
  <c r="T105" i="1"/>
  <c r="E67" i="1"/>
  <c r="E66" i="1"/>
  <c r="E64" i="1"/>
  <c r="E63" i="1"/>
  <c r="E58" i="1"/>
  <c r="E54" i="1"/>
  <c r="E53" i="1"/>
  <c r="E52" i="1"/>
  <c r="U18" i="1"/>
  <c r="E18" i="1" s="1"/>
  <c r="E17" i="1"/>
  <c r="E19" i="1"/>
  <c r="E33" i="1"/>
  <c r="E34" i="1"/>
  <c r="E36" i="1"/>
  <c r="E25" i="1"/>
  <c r="E24" i="1"/>
  <c r="E29" i="1"/>
  <c r="E30" i="1"/>
  <c r="E32" i="1"/>
  <c r="E28" i="1"/>
  <c r="E117" i="1" l="1"/>
  <c r="E114" i="1"/>
  <c r="E111" i="1"/>
  <c r="E105" i="1"/>
  <c r="E102" i="1"/>
  <c r="E98" i="1"/>
  <c r="D98" i="1"/>
  <c r="E90" i="1"/>
  <c r="D90" i="1"/>
  <c r="E77" i="1"/>
  <c r="E73" i="1"/>
  <c r="E69" i="1"/>
  <c r="E57" i="1"/>
  <c r="E46" i="1"/>
  <c r="D46" i="1"/>
  <c r="E10" i="1"/>
  <c r="D10" i="1"/>
</calcChain>
</file>

<file path=xl/sharedStrings.xml><?xml version="1.0" encoding="utf-8"?>
<sst xmlns="http://schemas.openxmlformats.org/spreadsheetml/2006/main" count="254" uniqueCount="118">
  <si>
    <t>ที่</t>
  </si>
  <si>
    <t>โครงการระบบส่งเสริมเกษตรแบบแปลงใหญ่</t>
  </si>
  <si>
    <t>ไตรมาส 1</t>
  </si>
  <si>
    <t>ไตรมาส 2</t>
  </si>
  <si>
    <t>ไตรมาส 3</t>
  </si>
  <si>
    <t>ไตรมาส 4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</si>
  <si>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</si>
  <si>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</si>
  <si>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</si>
  <si>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</si>
  <si>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</si>
  <si>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</si>
  <si>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</si>
  <si>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</si>
  <si>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</si>
  <si>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</si>
  <si>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</si>
  <si>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</si>
  <si>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แผนปฏิบัติการ</t>
  </si>
  <si>
    <t>แผนงานตามยุทธศาสตร์</t>
  </si>
  <si>
    <t>แผนงานยุทธศาสตร์การเกษตรสร้างมูลค่า</t>
  </si>
  <si>
    <t>1)</t>
  </si>
  <si>
    <t>2)</t>
  </si>
  <si>
    <t>3)</t>
  </si>
  <si>
    <t>กิจกรรมส่งเสริมการเกษตรแบบแปลงใหญ่</t>
  </si>
  <si>
    <t>แผนงานยุทธศาสตร์เสริมสร้างพลังทางสังคม</t>
  </si>
  <si>
    <t>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</si>
  <si>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</si>
  <si>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แผนงานบูรณาตามยุทธ์ศาสตร์</t>
  </si>
  <si>
    <t>แผนงานบูรณาการพัฒนาพื้นที่ระดับภาค</t>
  </si>
  <si>
    <t>โครงการส่งเสริมเกษตรอินทรีย์</t>
  </si>
  <si>
    <t>กิจกรรมส่งเสริมเกษตรอินทรีย์ในเขตปฏิรูปที่ดินภาคเหนือตอนบน</t>
  </si>
  <si>
    <t>แผนงานบูรณาการพัฒนาและส่งเสริมเศรษฐกิจฐานราก</t>
  </si>
  <si>
    <t>โครงการบริหารจัดการที่ดินทำกินแก่เกษตรกรรายย่อยและผู้ด้อยโอกาส</t>
  </si>
  <si>
    <t>กิจกรรมจัดที่ดิน</t>
  </si>
  <si>
    <t>กิจกรรมการปรับปรุงแผนที่แปลงที่ดินตามมาตรฐาน RTK GNSS NETWORK</t>
  </si>
  <si>
    <t>กิจกรรมตรวจสอบที่ดิน</t>
  </si>
  <si>
    <t>4)</t>
  </si>
  <si>
    <t>กิจกรรมศูนย์บริการประชาชน</t>
  </si>
  <si>
    <t xml:space="preserve">โครงการพัฒนาเกษตรกรปราดเปรื่อง (Smart Farmer) </t>
  </si>
  <si>
    <t xml:space="preserve">กิจกรรมพัฒนาเกษตรกรปราดเปรื่องในเขตปฏิรูปที่ดิน (Smart Farmer) </t>
  </si>
  <si>
    <t>กิจกรรมสร้างและพัฒนาเกษตรกรรุ่นใหม่</t>
  </si>
  <si>
    <t>กิจกรรมพัฒนาและส่งเสริมศิลปหัตถกรรม</t>
  </si>
  <si>
    <t>โครงการส่งเสริมและพัฒนาอาชีพเพื่อแก้ไขปัญหาที่ดินทำกินของเกษตรกร</t>
  </si>
  <si>
    <t>กิจกรรมยกระดับรายได้เกษตรกรในเขตปฏิรูปที่ดินเพื่อลดความเหลื่อมล้ำ</t>
  </si>
  <si>
    <t>กิจกรรมพัฒนาโครงสร้างพื้นฐานที่ดินแปลงรวม</t>
  </si>
  <si>
    <t>แผนงาน/โครงการ/กิจกรรม</t>
  </si>
  <si>
    <t>งบดำเนินงาน</t>
  </si>
  <si>
    <t>สำนักงานการปฏิรูปที่ดินเพื่อเกษตรกรรม</t>
  </si>
  <si>
    <t>งบลงทุน</t>
  </si>
  <si>
    <t>เป้าหมาย</t>
  </si>
  <si>
    <t>5)</t>
  </si>
  <si>
    <t>กิจกรรม การศึกษาปรับปรุงกฏหมายเกี่ยวกับการปฏิรูปที่ดินเพื่อเกษตรกรและประชาชน</t>
  </si>
  <si>
    <t>แผนปฏิบัติการและแผนการใช้จ่ายงบประมาณ ประจำปี พ.ศ. 2564</t>
  </si>
  <si>
    <t>แผนงานพื้นฐาน ด้านการสร้างความสามารถในการแข่งขัน</t>
  </si>
  <si>
    <t xml:space="preserve">กิจกรรมบริหารจัดการ  </t>
  </si>
  <si>
    <t>งบประมาณ (บาท)</t>
  </si>
  <si>
    <t>โครงการพัฒนาธุรกิจชุมชนในเขตปฏิรูปที่ดิน</t>
  </si>
  <si>
    <t>โครงการพัฒนาผู้แทนเษตรกร</t>
  </si>
  <si>
    <t>โครงการส่งเสริมพัฒนาเกษตรทฤษฎีใหม่ในเขตปฏิรูปทีดิน</t>
  </si>
  <si>
    <t>โครงการส่งเสริมเกษตรอินทรีย์ในเขตปฏิรูปที่ดิน</t>
  </si>
  <si>
    <t>โครงการการส่งเสริมพืชสมุนไพรในเขตปฏิรูปที่ดิน</t>
  </si>
  <si>
    <t>โครงการส่งเสริมระบบวนเกษตรในเขตปฏิรูปที่ดิน</t>
  </si>
  <si>
    <t>งบประมาณจากเงินกองทุนฯ</t>
  </si>
  <si>
    <t>งบประมาณที่ได้รับจัดสรร</t>
  </si>
  <si>
    <t>กรุณาส่งข้อมูลในรูปแบบไฟล์เอกสารให้กลุ่มติดตามและประเมินผล สวผ. ทางไปรษณีย์อิเล็กทรอนิกส์ e-mail : alro.follow.up@gmail.com ภายในวันที่ 30 ตุลาคม 2563</t>
  </si>
  <si>
    <t>สำนัก/กอง/ศูนย์/ส.ป.ก. จังหวัดชุมพร</t>
  </si>
  <si>
    <t xml:space="preserve"> - โครงการอนุรักษ์พันธุกรรมพืช (อพ.สธ.)</t>
  </si>
  <si>
    <t>งบอบรม</t>
  </si>
  <si>
    <t>2 โรงเรียน</t>
  </si>
  <si>
    <t xml:space="preserve"> - โครงการเพิ่มศักยภาพระบบงานเกษตร (รร.ถิ่นทุรกันดาร)</t>
  </si>
  <si>
    <t>1 โรงเรียน</t>
  </si>
  <si>
    <t xml:space="preserve"> - โครงการพัฒนาและรณรงค์การใช้หญ้าแฝก</t>
  </si>
  <si>
    <t>16000 กล้า</t>
  </si>
  <si>
    <t xml:space="preserve"> - โครงการคลินิคเกษตรเคลื่อนที่ในพระบรมราชานุเคราะห์ฯ</t>
  </si>
  <si>
    <t>4 ครั้ง</t>
  </si>
  <si>
    <t>2 แปลง</t>
  </si>
  <si>
    <t>ค่าจ้างเหมาบริการ</t>
  </si>
  <si>
    <t>60 ราย</t>
  </si>
  <si>
    <t>หลักสูตรที่ 1 จัดทำแผนแม่บทชุมชนในพื้นที่แปลงรวม</t>
  </si>
  <si>
    <t>56 ราย</t>
  </si>
  <si>
    <t>หลักสูตรที่ 2 การส่งเสริมและพัฒนาอาชีพเกษตรกรในพื้นที่แปลงรวม</t>
  </si>
  <si>
    <t>1 พื้นที่</t>
  </si>
  <si>
    <t>15 ราย</t>
  </si>
  <si>
    <t>50 ราย</t>
  </si>
  <si>
    <t>22 ราย</t>
  </si>
  <si>
    <t>50  ราย</t>
  </si>
  <si>
    <t>40 ราย</t>
  </si>
  <si>
    <t>45 ราย</t>
  </si>
  <si>
    <t>500 ไร่</t>
  </si>
  <si>
    <t>7 ครั้ง</t>
  </si>
  <si>
    <t>87 แปลง</t>
  </si>
  <si>
    <t xml:space="preserve">  - X - Ray</t>
  </si>
  <si>
    <t xml:space="preserve"> - Code 0-3</t>
  </si>
  <si>
    <t xml:space="preserve"> - โอนสิทธิ - มรดก</t>
  </si>
  <si>
    <t xml:space="preserve"> - แบ่งแปลง</t>
  </si>
  <si>
    <t>ค่าจ้างเหมาบริการ   (บอย)</t>
  </si>
  <si>
    <t xml:space="preserve">  - ตรวจโดยภาพถ่ายส่วนกลาง</t>
  </si>
  <si>
    <t xml:space="preserve">  - พบความผิดปกติ / เปลี่ยนมือ</t>
  </si>
  <si>
    <t xml:space="preserve">   -  ตรวจสอบถือครอง  (อำเภอเมืองชุมพร 1 อำเภอ 7 ตำบล)</t>
  </si>
  <si>
    <t xml:space="preserve">   -  พิพาท</t>
  </si>
  <si>
    <t>100 ราย</t>
  </si>
  <si>
    <t>1 อำเภอ</t>
  </si>
  <si>
    <t>80 ราย/1,000 ไร่</t>
  </si>
  <si>
    <t>44 ราย 550 ไร่</t>
  </si>
  <si>
    <t>100 ราย /1,000 ไร่</t>
  </si>
  <si>
    <t xml:space="preserve">   -  ตรวจสอบถือครอง  (อำเภอเมืองชุมพร)</t>
  </si>
  <si>
    <t>1 อำเภอ/7 ตำบล</t>
  </si>
  <si>
    <t>100 แปลง</t>
  </si>
  <si>
    <t>แผนงาน</t>
  </si>
  <si>
    <t>หมายเหตุ</t>
  </si>
  <si>
    <t>4,275 แปลง</t>
  </si>
  <si>
    <t>กิจกรรมสร้างและพัฒนาเกษตรกรรุ่นใหม่ หลักสูตร พัฒนาทายาทเกษตรกร</t>
  </si>
  <si>
    <t>แผนการดำเนินงาน  ประจำปี พ.ศ. 2564</t>
  </si>
  <si>
    <t>สำนักงานการปฏิรูปที่ดินจังหวัดชุมพร</t>
  </si>
  <si>
    <r>
      <t xml:space="preserve">      </t>
    </r>
    <r>
      <rPr>
        <sz val="16"/>
        <rFont val="TH SarabunPSK"/>
        <family val="2"/>
      </rPr>
      <t>ในปีงบประมาณ 2564  สำนักงานการปฏิรูปที่ดินจังหวัดชุมพร (ส.ป.ก.ชุมพร) ได้รับมอบหมายให้ดำเนินงานตามแผนงานและโครงการ ดังนี้</t>
    </r>
  </si>
  <si>
    <r>
      <t xml:space="preserve">     </t>
    </r>
    <r>
      <rPr>
        <sz val="16"/>
        <rFont val="TH SarabunPSK"/>
        <family val="2"/>
      </rPr>
      <t>เงินงบประมาณ  จำนวน 3 แผนงาน  5 โครงการ  10  กิจกรรม</t>
    </r>
  </si>
  <si>
    <t xml:space="preserve">     เงินกองทุนการปฏิรูปที่ดินเพื่อเกษตรกรรม จำนวน 6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</si>
</sst>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TH SarabunPSK"/>
      <family val="2"/>
    </font>
    <font>
      <sz val="16"/>
      <name val="Tahoma"/>
      <family val="2"/>
      <charset val="222"/>
      <scheme val="minor"/>
    </font>
    <font>
      <sz val="14"/>
      <name val="CordiaUPC"/>
      <family val="2"/>
      <charset val="222"/>
    </font>
    <font>
      <b/>
      <sz val="18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name val="AngsanaUPC"/>
      <family val="1"/>
      <charset val="22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E7FF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3" fillId="0" borderId="0"/>
    <xf numFmtId="188" fontId="13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2" applyFont="1"/>
    <xf numFmtId="187" fontId="6" fillId="0" borderId="8" xfId="1" applyNumberFormat="1" applyFont="1" applyBorder="1" applyAlignment="1">
      <alignment horizontal="right" vertical="top"/>
    </xf>
    <xf numFmtId="187" fontId="6" fillId="0" borderId="9" xfId="1" applyNumberFormat="1" applyFont="1" applyBorder="1" applyAlignment="1">
      <alignment horizontal="left" vertical="top"/>
    </xf>
    <xf numFmtId="187" fontId="2" fillId="0" borderId="20" xfId="1" applyNumberFormat="1" applyFont="1" applyBorder="1" applyAlignment="1">
      <alignment vertical="center"/>
    </xf>
    <xf numFmtId="187" fontId="6" fillId="0" borderId="7" xfId="1" applyNumberFormat="1" applyFont="1" applyBorder="1" applyAlignment="1">
      <alignment vertical="center"/>
    </xf>
    <xf numFmtId="187" fontId="2" fillId="0" borderId="7" xfId="1" applyNumberFormat="1" applyFont="1" applyBorder="1" applyAlignment="1">
      <alignment vertical="center"/>
    </xf>
    <xf numFmtId="187" fontId="2" fillId="0" borderId="6" xfId="1" applyNumberFormat="1" applyFont="1" applyBorder="1" applyAlignment="1">
      <alignment vertical="center"/>
    </xf>
    <xf numFmtId="187" fontId="6" fillId="0" borderId="15" xfId="1" applyNumberFormat="1" applyFont="1" applyBorder="1" applyAlignment="1">
      <alignment horizontal="left" vertical="top"/>
    </xf>
    <xf numFmtId="187" fontId="2" fillId="0" borderId="15" xfId="1" applyNumberFormat="1" applyFont="1" applyBorder="1" applyAlignment="1">
      <alignment vertical="top"/>
    </xf>
    <xf numFmtId="0" fontId="7" fillId="0" borderId="0" xfId="0" applyFont="1" applyAlignment="1">
      <alignment horizontal="center"/>
    </xf>
    <xf numFmtId="187" fontId="6" fillId="0" borderId="20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horizontal="right" vertical="top"/>
    </xf>
    <xf numFmtId="187" fontId="6" fillId="0" borderId="24" xfId="1" applyNumberFormat="1" applyFont="1" applyBorder="1" applyAlignment="1">
      <alignment horizontal="left" vertical="top"/>
    </xf>
    <xf numFmtId="187" fontId="2" fillId="0" borderId="14" xfId="1" applyNumberFormat="1" applyFont="1" applyBorder="1" applyAlignment="1">
      <alignment horizontal="left" vertical="top"/>
    </xf>
    <xf numFmtId="187" fontId="2" fillId="0" borderId="9" xfId="1" applyNumberFormat="1" applyFont="1" applyBorder="1" applyAlignment="1">
      <alignment horizontal="left" vertical="top"/>
    </xf>
    <xf numFmtId="187" fontId="6" fillId="0" borderId="15" xfId="1" applyNumberFormat="1" applyFont="1" applyBorder="1" applyAlignment="1">
      <alignment horizontal="center" vertical="top"/>
    </xf>
    <xf numFmtId="187" fontId="2" fillId="0" borderId="15" xfId="1" applyNumberFormat="1" applyFont="1" applyBorder="1" applyAlignment="1">
      <alignment horizontal="center" vertical="top"/>
    </xf>
    <xf numFmtId="187" fontId="6" fillId="0" borderId="9" xfId="1" applyNumberFormat="1" applyFont="1" applyBorder="1" applyAlignment="1">
      <alignment horizontal="center" vertical="top"/>
    </xf>
    <xf numFmtId="187" fontId="2" fillId="0" borderId="9" xfId="1" applyNumberFormat="1" applyFont="1" applyBorder="1" applyAlignment="1">
      <alignment horizontal="center" vertical="top"/>
    </xf>
    <xf numFmtId="187" fontId="2" fillId="0" borderId="24" xfId="1" applyNumberFormat="1" applyFont="1" applyBorder="1" applyAlignment="1">
      <alignment horizontal="center" vertical="top"/>
    </xf>
    <xf numFmtId="187" fontId="2" fillId="0" borderId="15" xfId="1" applyNumberFormat="1" applyFont="1" applyBorder="1" applyAlignment="1">
      <alignment horizontal="center" vertical="top" wrapText="1"/>
    </xf>
    <xf numFmtId="187" fontId="6" fillId="0" borderId="24" xfId="1" applyNumberFormat="1" applyFont="1" applyBorder="1" applyAlignment="1">
      <alignment horizontal="center" vertical="top"/>
    </xf>
    <xf numFmtId="187" fontId="2" fillId="0" borderId="20" xfId="1" applyNumberFormat="1" applyFont="1" applyFill="1" applyBorder="1" applyAlignment="1">
      <alignment vertical="center"/>
    </xf>
    <xf numFmtId="187" fontId="2" fillId="0" borderId="14" xfId="1" applyNumberFormat="1" applyFont="1" applyFill="1" applyBorder="1" applyAlignment="1">
      <alignment horizontal="left" vertical="top"/>
    </xf>
    <xf numFmtId="187" fontId="2" fillId="0" borderId="15" xfId="1" applyNumberFormat="1" applyFont="1" applyFill="1" applyBorder="1" applyAlignment="1">
      <alignment horizontal="left" vertical="top"/>
    </xf>
    <xf numFmtId="187" fontId="6" fillId="0" borderId="15" xfId="1" applyNumberFormat="1" applyFont="1" applyFill="1" applyBorder="1" applyAlignment="1">
      <alignment horizontal="center" vertical="top"/>
    </xf>
    <xf numFmtId="0" fontId="6" fillId="0" borderId="20" xfId="6" applyNumberFormat="1" applyFont="1" applyFill="1" applyBorder="1"/>
    <xf numFmtId="0" fontId="6" fillId="0" borderId="20" xfId="6" applyNumberFormat="1" applyFont="1" applyFill="1" applyBorder="1" applyAlignment="1">
      <alignment horizontal="center"/>
    </xf>
    <xf numFmtId="3" fontId="6" fillId="0" borderId="20" xfId="0" applyNumberFormat="1" applyFont="1" applyFill="1" applyBorder="1"/>
    <xf numFmtId="0" fontId="3" fillId="0" borderId="0" xfId="0" applyFont="1" applyFill="1"/>
    <xf numFmtId="187" fontId="2" fillId="0" borderId="24" xfId="1" applyNumberFormat="1" applyFont="1" applyBorder="1" applyAlignment="1">
      <alignment horizontal="left" vertical="top"/>
    </xf>
    <xf numFmtId="187" fontId="2" fillId="0" borderId="15" xfId="1" applyNumberFormat="1" applyFont="1" applyBorder="1" applyAlignment="1">
      <alignment horizontal="left" vertical="top" wrapText="1"/>
    </xf>
    <xf numFmtId="187" fontId="6" fillId="0" borderId="14" xfId="1" applyNumberFormat="1" applyFont="1" applyFill="1" applyBorder="1" applyAlignment="1">
      <alignment horizontal="right" vertical="top"/>
    </xf>
    <xf numFmtId="187" fontId="6" fillId="0" borderId="15" xfId="1" applyNumberFormat="1" applyFont="1" applyFill="1" applyBorder="1" applyAlignment="1">
      <alignment horizontal="left" vertical="top"/>
    </xf>
    <xf numFmtId="187" fontId="6" fillId="0" borderId="7" xfId="1" applyNumberFormat="1" applyFont="1" applyFill="1" applyBorder="1" applyAlignment="1">
      <alignment vertical="center"/>
    </xf>
    <xf numFmtId="187" fontId="6" fillId="0" borderId="8" xfId="1" applyNumberFormat="1" applyFont="1" applyFill="1" applyBorder="1" applyAlignment="1">
      <alignment horizontal="right" vertical="top"/>
    </xf>
    <xf numFmtId="187" fontId="6" fillId="0" borderId="9" xfId="1" applyNumberFormat="1" applyFont="1" applyFill="1" applyBorder="1" applyAlignment="1">
      <alignment horizontal="left" vertical="top"/>
    </xf>
    <xf numFmtId="187" fontId="6" fillId="0" borderId="9" xfId="1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187" fontId="6" fillId="0" borderId="27" xfId="1" applyNumberFormat="1" applyFont="1" applyFill="1" applyBorder="1" applyAlignment="1">
      <alignment vertical="center"/>
    </xf>
    <xf numFmtId="187" fontId="6" fillId="0" borderId="28" xfId="1" applyNumberFormat="1" applyFont="1" applyFill="1" applyBorder="1" applyAlignment="1">
      <alignment horizontal="right" vertical="top"/>
    </xf>
    <xf numFmtId="187" fontId="6" fillId="0" borderId="29" xfId="1" applyNumberFormat="1" applyFont="1" applyFill="1" applyBorder="1" applyAlignment="1">
      <alignment horizontal="left" vertical="top"/>
    </xf>
    <xf numFmtId="187" fontId="6" fillId="0" borderId="29" xfId="1" applyNumberFormat="1" applyFont="1" applyFill="1" applyBorder="1" applyAlignment="1">
      <alignment horizontal="center" vertical="top"/>
    </xf>
    <xf numFmtId="187" fontId="2" fillId="4" borderId="4" xfId="1" applyNumberFormat="1" applyFont="1" applyFill="1" applyBorder="1" applyAlignment="1">
      <alignment vertical="top"/>
    </xf>
    <xf numFmtId="187" fontId="2" fillId="4" borderId="5" xfId="1" applyNumberFormat="1" applyFont="1" applyFill="1" applyBorder="1" applyAlignment="1">
      <alignment vertical="top"/>
    </xf>
    <xf numFmtId="187" fontId="2" fillId="4" borderId="5" xfId="1" applyNumberFormat="1" applyFont="1" applyFill="1" applyBorder="1" applyAlignment="1">
      <alignment horizontal="center" vertical="top"/>
    </xf>
    <xf numFmtId="187" fontId="2" fillId="0" borderId="27" xfId="1" applyNumberFormat="1" applyFont="1" applyFill="1" applyBorder="1" applyAlignment="1">
      <alignment vertical="center"/>
    </xf>
    <xf numFmtId="0" fontId="2" fillId="2" borderId="28" xfId="2" applyFont="1" applyFill="1" applyBorder="1" applyAlignment="1">
      <alignment vertical="top"/>
    </xf>
    <xf numFmtId="187" fontId="2" fillId="0" borderId="25" xfId="1" applyNumberFormat="1" applyFont="1" applyBorder="1" applyAlignment="1">
      <alignment vertical="top"/>
    </xf>
    <xf numFmtId="187" fontId="2" fillId="0" borderId="25" xfId="1" applyNumberFormat="1" applyFont="1" applyBorder="1" applyAlignment="1">
      <alignment horizontal="center" vertical="top"/>
    </xf>
    <xf numFmtId="0" fontId="6" fillId="4" borderId="2" xfId="0" applyFont="1" applyFill="1" applyBorder="1"/>
    <xf numFmtId="187" fontId="2" fillId="4" borderId="5" xfId="1" applyNumberFormat="1" applyFont="1" applyFill="1" applyBorder="1" applyAlignment="1">
      <alignment horizontal="left" vertical="center"/>
    </xf>
    <xf numFmtId="187" fontId="2" fillId="4" borderId="2" xfId="1" applyNumberFormat="1" applyFont="1" applyFill="1" applyBorder="1" applyAlignment="1">
      <alignment horizontal="left" vertical="top"/>
    </xf>
    <xf numFmtId="187" fontId="2" fillId="4" borderId="2" xfId="1" applyNumberFormat="1" applyFont="1" applyFill="1" applyBorder="1" applyAlignment="1">
      <alignment horizontal="center" vertical="top"/>
    </xf>
    <xf numFmtId="187" fontId="6" fillId="0" borderId="6" xfId="1" applyNumberFormat="1" applyFont="1" applyBorder="1" applyAlignment="1">
      <alignment vertical="center"/>
    </xf>
    <xf numFmtId="187" fontId="6" fillId="0" borderId="14" xfId="1" applyNumberFormat="1" applyFont="1" applyBorder="1" applyAlignment="1">
      <alignment horizontal="left" vertical="top"/>
    </xf>
    <xf numFmtId="187" fontId="6" fillId="0" borderId="20" xfId="1" applyNumberFormat="1" applyFont="1" applyFill="1" applyBorder="1" applyAlignment="1">
      <alignment vertical="center"/>
    </xf>
    <xf numFmtId="187" fontId="6" fillId="0" borderId="14" xfId="1" applyNumberFormat="1" applyFont="1" applyFill="1" applyBorder="1" applyAlignment="1">
      <alignment horizontal="left" vertical="top"/>
    </xf>
    <xf numFmtId="187" fontId="6" fillId="0" borderId="8" xfId="1" applyNumberFormat="1" applyFont="1" applyBorder="1" applyAlignment="1">
      <alignment horizontal="left" vertical="top"/>
    </xf>
    <xf numFmtId="187" fontId="2" fillId="0" borderId="19" xfId="1" applyNumberFormat="1" applyFont="1" applyFill="1" applyBorder="1" applyAlignment="1">
      <alignment vertical="center"/>
    </xf>
    <xf numFmtId="0" fontId="2" fillId="2" borderId="0" xfId="2" applyFont="1" applyFill="1" applyBorder="1" applyAlignment="1">
      <alignment vertical="top"/>
    </xf>
    <xf numFmtId="187" fontId="6" fillId="0" borderId="25" xfId="1" applyNumberFormat="1" applyFont="1" applyBorder="1" applyAlignment="1">
      <alignment vertical="top"/>
    </xf>
    <xf numFmtId="187" fontId="6" fillId="0" borderId="25" xfId="1" applyNumberFormat="1" applyFont="1" applyBorder="1" applyAlignment="1">
      <alignment horizontal="center" vertical="top"/>
    </xf>
    <xf numFmtId="187" fontId="6" fillId="0" borderId="10" xfId="1" applyNumberFormat="1" applyFont="1" applyFill="1" applyBorder="1" applyAlignment="1">
      <alignment vertical="center"/>
    </xf>
    <xf numFmtId="187" fontId="6" fillId="0" borderId="12" xfId="1" applyNumberFormat="1" applyFont="1" applyFill="1" applyBorder="1" applyAlignment="1">
      <alignment horizontal="right" vertical="top"/>
    </xf>
    <xf numFmtId="187" fontId="6" fillId="0" borderId="13" xfId="1" applyNumberFormat="1" applyFont="1" applyFill="1" applyBorder="1" applyAlignment="1">
      <alignment horizontal="left" vertical="top"/>
    </xf>
    <xf numFmtId="187" fontId="6" fillId="0" borderId="13" xfId="1" applyNumberFormat="1" applyFont="1" applyFill="1" applyBorder="1" applyAlignment="1">
      <alignment horizontal="center" vertical="top"/>
    </xf>
    <xf numFmtId="187" fontId="2" fillId="0" borderId="24" xfId="1" applyNumberFormat="1" applyFont="1" applyBorder="1" applyAlignment="1">
      <alignment horizontal="left" vertical="top"/>
    </xf>
    <xf numFmtId="187" fontId="2" fillId="0" borderId="0" xfId="1" applyNumberFormat="1" applyFont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3" borderId="16" xfId="2" applyFont="1" applyFill="1" applyBorder="1" applyAlignment="1">
      <alignment horizontal="center" vertical="center"/>
    </xf>
    <xf numFmtId="0" fontId="2" fillId="3" borderId="17" xfId="2" applyFont="1" applyFill="1" applyBorder="1" applyAlignment="1">
      <alignment horizontal="center" vertical="center"/>
    </xf>
    <xf numFmtId="0" fontId="2" fillId="3" borderId="18" xfId="2" applyFont="1" applyFill="1" applyBorder="1" applyAlignment="1">
      <alignment horizontal="center" vertical="center"/>
    </xf>
    <xf numFmtId="0" fontId="2" fillId="3" borderId="0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19" xfId="2" applyFont="1" applyFill="1" applyBorder="1" applyAlignment="1">
      <alignment horizontal="center" vertical="center"/>
    </xf>
    <xf numFmtId="0" fontId="2" fillId="3" borderId="21" xfId="2" applyFont="1" applyFill="1" applyBorder="1" applyAlignment="1">
      <alignment horizontal="center" vertical="center"/>
    </xf>
    <xf numFmtId="187" fontId="2" fillId="0" borderId="23" xfId="1" applyNumberFormat="1" applyFont="1" applyBorder="1" applyAlignment="1">
      <alignment horizontal="left" vertical="top"/>
    </xf>
    <xf numFmtId="187" fontId="2" fillId="0" borderId="14" xfId="1" applyNumberFormat="1" applyFont="1" applyBorder="1" applyAlignment="1">
      <alignment horizontal="left" vertical="top" wrapText="1"/>
    </xf>
    <xf numFmtId="187" fontId="2" fillId="0" borderId="15" xfId="1" applyNumberFormat="1" applyFont="1" applyBorder="1" applyAlignment="1">
      <alignment horizontal="left" vertical="top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19" xfId="2" applyFont="1" applyFill="1" applyBorder="1" applyAlignment="1">
      <alignment horizontal="center" vertical="center" wrapText="1"/>
    </xf>
    <xf numFmtId="0" fontId="2" fillId="3" borderId="21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left" wrapText="1"/>
    </xf>
    <xf numFmtId="0" fontId="6" fillId="0" borderId="1" xfId="2" applyFont="1" applyBorder="1" applyAlignment="1">
      <alignment horizontal="left" wrapText="1"/>
    </xf>
    <xf numFmtId="187" fontId="2" fillId="0" borderId="8" xfId="1" applyNumberFormat="1" applyFont="1" applyBorder="1" applyAlignment="1">
      <alignment horizontal="left" vertical="top"/>
    </xf>
    <xf numFmtId="187" fontId="2" fillId="0" borderId="9" xfId="1" applyNumberFormat="1" applyFont="1" applyBorder="1" applyAlignment="1">
      <alignment horizontal="left" vertical="top"/>
    </xf>
    <xf numFmtId="187" fontId="6" fillId="0" borderId="26" xfId="1" applyNumberFormat="1" applyFont="1" applyBorder="1" applyAlignment="1">
      <alignment horizontal="left" vertical="top"/>
    </xf>
    <xf numFmtId="187" fontId="6" fillId="0" borderId="24" xfId="1" applyNumberFormat="1" applyFont="1" applyBorder="1" applyAlignment="1">
      <alignment horizontal="left" vertical="top"/>
    </xf>
    <xf numFmtId="187" fontId="2" fillId="0" borderId="0" xfId="1" applyNumberFormat="1" applyFont="1" applyFill="1" applyAlignment="1">
      <alignment horizontal="center" vertical="center"/>
    </xf>
    <xf numFmtId="0" fontId="9" fillId="0" borderId="1" xfId="2" applyFont="1" applyFill="1" applyBorder="1" applyAlignment="1">
      <alignment horizontal="left"/>
    </xf>
    <xf numFmtId="0" fontId="2" fillId="0" borderId="0" xfId="2" applyFont="1" applyFill="1" applyAlignment="1">
      <alignment horizontal="left"/>
    </xf>
    <xf numFmtId="187" fontId="2" fillId="0" borderId="0" xfId="3" applyNumberFormat="1" applyFont="1" applyFill="1"/>
    <xf numFmtId="187" fontId="2" fillId="0" borderId="0" xfId="4" applyNumberFormat="1" applyFont="1" applyFill="1" applyAlignment="1">
      <alignment horizontal="center" vertical="center"/>
    </xf>
    <xf numFmtId="0" fontId="7" fillId="0" borderId="0" xfId="0" applyFont="1" applyFill="1"/>
    <xf numFmtId="0" fontId="2" fillId="0" borderId="2" xfId="2" applyFont="1" applyFill="1" applyBorder="1" applyAlignment="1">
      <alignment horizontal="center" vertical="center"/>
    </xf>
    <xf numFmtId="0" fontId="2" fillId="0" borderId="16" xfId="2" applyFont="1" applyFill="1" applyBorder="1" applyAlignment="1">
      <alignment horizontal="center" vertical="center"/>
    </xf>
    <xf numFmtId="0" fontId="2" fillId="0" borderId="17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center" vertical="center" wrapText="1"/>
    </xf>
    <xf numFmtId="187" fontId="2" fillId="0" borderId="2" xfId="3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7" fillId="0" borderId="2" xfId="0" applyFont="1" applyFill="1" applyBorder="1"/>
    <xf numFmtId="187" fontId="2" fillId="0" borderId="4" xfId="1" applyNumberFormat="1" applyFont="1" applyFill="1" applyBorder="1" applyAlignment="1">
      <alignment vertical="top"/>
    </xf>
    <xf numFmtId="187" fontId="2" fillId="0" borderId="5" xfId="1" applyNumberFormat="1" applyFont="1" applyFill="1" applyBorder="1" applyAlignment="1">
      <alignment vertical="top"/>
    </xf>
    <xf numFmtId="187" fontId="2" fillId="0" borderId="5" xfId="1" applyNumberFormat="1" applyFont="1" applyFill="1" applyBorder="1" applyAlignment="1">
      <alignment horizontal="center" vertical="top"/>
    </xf>
    <xf numFmtId="0" fontId="6" fillId="0" borderId="2" xfId="0" applyNumberFormat="1" applyFont="1" applyFill="1" applyBorder="1"/>
    <xf numFmtId="3" fontId="6" fillId="0" borderId="2" xfId="0" applyNumberFormat="1" applyFont="1" applyFill="1" applyBorder="1"/>
    <xf numFmtId="0" fontId="2" fillId="0" borderId="6" xfId="2" applyFont="1" applyFill="1" applyBorder="1" applyAlignment="1">
      <alignment horizontal="center" vertical="center"/>
    </xf>
    <xf numFmtId="187" fontId="6" fillId="0" borderId="25" xfId="7" applyNumberFormat="1" applyFont="1" applyFill="1" applyBorder="1" applyAlignment="1">
      <alignment horizontal="left" vertical="top"/>
    </xf>
    <xf numFmtId="0" fontId="6" fillId="0" borderId="6" xfId="6" applyNumberFormat="1" applyFont="1" applyFill="1" applyBorder="1" applyAlignment="1">
      <alignment horizontal="center" vertical="center"/>
    </xf>
    <xf numFmtId="3" fontId="2" fillId="0" borderId="6" xfId="5" applyNumberFormat="1" applyFont="1" applyFill="1" applyBorder="1" applyAlignment="1">
      <alignment horizontal="center" vertical="center"/>
    </xf>
    <xf numFmtId="0" fontId="6" fillId="0" borderId="20" xfId="6" applyNumberFormat="1" applyFont="1" applyFill="1" applyBorder="1" applyAlignment="1">
      <alignment horizontal="justify"/>
    </xf>
    <xf numFmtId="0" fontId="6" fillId="0" borderId="15" xfId="6" applyNumberFormat="1" applyFont="1" applyFill="1" applyBorder="1"/>
    <xf numFmtId="0" fontId="6" fillId="0" borderId="10" xfId="6" applyNumberFormat="1" applyFont="1" applyFill="1" applyBorder="1"/>
    <xf numFmtId="0" fontId="6" fillId="0" borderId="10" xfId="6" applyNumberFormat="1" applyFont="1" applyFill="1" applyBorder="1" applyAlignment="1">
      <alignment horizontal="right"/>
    </xf>
    <xf numFmtId="3" fontId="6" fillId="0" borderId="10" xfId="0" applyNumberFormat="1" applyFont="1" applyFill="1" applyBorder="1" applyAlignment="1">
      <alignment horizontal="right"/>
    </xf>
    <xf numFmtId="0" fontId="6" fillId="0" borderId="2" xfId="6" applyNumberFormat="1" applyFont="1" applyFill="1" applyBorder="1"/>
    <xf numFmtId="187" fontId="2" fillId="0" borderId="7" xfId="1" applyNumberFormat="1" applyFont="1" applyFill="1" applyBorder="1" applyAlignment="1">
      <alignment vertical="center"/>
    </xf>
    <xf numFmtId="0" fontId="2" fillId="0" borderId="8" xfId="2" applyFont="1" applyFill="1" applyBorder="1" applyAlignment="1">
      <alignment vertical="top"/>
    </xf>
    <xf numFmtId="187" fontId="2" fillId="0" borderId="15" xfId="1" applyNumberFormat="1" applyFont="1" applyFill="1" applyBorder="1" applyAlignment="1">
      <alignment vertical="top"/>
    </xf>
    <xf numFmtId="187" fontId="2" fillId="0" borderId="15" xfId="1" applyNumberFormat="1" applyFont="1" applyFill="1" applyBorder="1" applyAlignment="1">
      <alignment horizontal="center" vertical="top"/>
    </xf>
    <xf numFmtId="3" fontId="6" fillId="0" borderId="20" xfId="4" applyNumberFormat="1" applyFont="1" applyFill="1" applyBorder="1"/>
    <xf numFmtId="187" fontId="6" fillId="0" borderId="9" xfId="1" applyNumberFormat="1" applyFont="1" applyFill="1" applyBorder="1" applyAlignment="1">
      <alignment vertical="top"/>
    </xf>
    <xf numFmtId="0" fontId="6" fillId="0" borderId="7" xfId="6" applyNumberFormat="1" applyFont="1" applyFill="1" applyBorder="1"/>
    <xf numFmtId="0" fontId="6" fillId="0" borderId="7" xfId="6" applyNumberFormat="1" applyFont="1" applyFill="1" applyBorder="1" applyAlignment="1">
      <alignment horizontal="justify"/>
    </xf>
    <xf numFmtId="3" fontId="6" fillId="0" borderId="7" xfId="4" applyNumberFormat="1" applyFont="1" applyFill="1" applyBorder="1"/>
    <xf numFmtId="0" fontId="6" fillId="0" borderId="9" xfId="6" applyNumberFormat="1" applyFont="1" applyFill="1" applyBorder="1"/>
    <xf numFmtId="0" fontId="6" fillId="0" borderId="7" xfId="6" applyNumberFormat="1" applyFont="1" applyFill="1" applyBorder="1" applyAlignment="1">
      <alignment horizontal="right"/>
    </xf>
    <xf numFmtId="3" fontId="6" fillId="0" borderId="7" xfId="0" applyNumberFormat="1" applyFont="1" applyFill="1" applyBorder="1"/>
    <xf numFmtId="0" fontId="6" fillId="0" borderId="27" xfId="6" applyNumberFormat="1" applyFont="1" applyFill="1" applyBorder="1"/>
    <xf numFmtId="0" fontId="6" fillId="0" borderId="27" xfId="6" applyNumberFormat="1" applyFont="1" applyFill="1" applyBorder="1" applyAlignment="1">
      <alignment horizontal="justify"/>
    </xf>
    <xf numFmtId="0" fontId="6" fillId="0" borderId="29" xfId="6" applyNumberFormat="1" applyFont="1" applyFill="1" applyBorder="1"/>
    <xf numFmtId="0" fontId="6" fillId="0" borderId="27" xfId="6" applyNumberFormat="1" applyFont="1" applyFill="1" applyBorder="1" applyAlignment="1">
      <alignment horizontal="right"/>
    </xf>
    <xf numFmtId="3" fontId="6" fillId="0" borderId="27" xfId="0" applyNumberFormat="1" applyFont="1" applyFill="1" applyBorder="1"/>
    <xf numFmtId="3" fontId="6" fillId="0" borderId="27" xfId="4" applyNumberFormat="1" applyFont="1" applyFill="1" applyBorder="1"/>
    <xf numFmtId="0" fontId="7" fillId="0" borderId="19" xfId="0" applyFont="1" applyFill="1" applyBorder="1"/>
    <xf numFmtId="187" fontId="2" fillId="0" borderId="8" xfId="1" applyNumberFormat="1" applyFont="1" applyFill="1" applyBorder="1" applyAlignment="1">
      <alignment horizontal="left" vertical="top"/>
    </xf>
    <xf numFmtId="187" fontId="2" fillId="0" borderId="9" xfId="1" applyNumberFormat="1" applyFont="1" applyFill="1" applyBorder="1" applyAlignment="1">
      <alignment vertical="top"/>
    </xf>
    <xf numFmtId="187" fontId="2" fillId="0" borderId="9" xfId="1" applyNumberFormat="1" applyFont="1" applyFill="1" applyBorder="1" applyAlignment="1">
      <alignment horizontal="center" vertical="top"/>
    </xf>
    <xf numFmtId="0" fontId="6" fillId="0" borderId="7" xfId="6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0" borderId="20" xfId="0" applyNumberFormat="1" applyFont="1" applyFill="1" applyBorder="1" applyAlignment="1">
      <alignment horizontal="center"/>
    </xf>
    <xf numFmtId="0" fontId="6" fillId="0" borderId="10" xfId="6" applyNumberFormat="1" applyFont="1" applyFill="1" applyBorder="1" applyAlignment="1">
      <alignment horizontal="center"/>
    </xf>
    <xf numFmtId="3" fontId="6" fillId="0" borderId="10" xfId="0" applyNumberFormat="1" applyFont="1" applyFill="1" applyBorder="1"/>
    <xf numFmtId="3" fontId="6" fillId="0" borderId="10" xfId="0" applyNumberFormat="1" applyFont="1" applyFill="1" applyBorder="1" applyAlignment="1">
      <alignment horizontal="center"/>
    </xf>
    <xf numFmtId="0" fontId="7" fillId="0" borderId="21" xfId="0" applyFont="1" applyFill="1" applyBorder="1"/>
    <xf numFmtId="187" fontId="2" fillId="0" borderId="1" xfId="1" applyNumberFormat="1" applyFont="1" applyFill="1" applyBorder="1" applyAlignment="1">
      <alignment vertical="top"/>
    </xf>
    <xf numFmtId="187" fontId="2" fillId="0" borderId="22" xfId="1" applyNumberFormat="1" applyFont="1" applyFill="1" applyBorder="1" applyAlignment="1">
      <alignment vertical="top"/>
    </xf>
    <xf numFmtId="187" fontId="2" fillId="0" borderId="22" xfId="1" applyNumberFormat="1" applyFont="1" applyFill="1" applyBorder="1" applyAlignment="1">
      <alignment horizontal="center" vertical="top"/>
    </xf>
    <xf numFmtId="0" fontId="6" fillId="0" borderId="21" xfId="6" applyNumberFormat="1" applyFont="1" applyFill="1" applyBorder="1"/>
    <xf numFmtId="3" fontId="6" fillId="0" borderId="21" xfId="0" applyNumberFormat="1" applyFont="1" applyFill="1" applyBorder="1"/>
    <xf numFmtId="187" fontId="2" fillId="0" borderId="6" xfId="1" applyNumberFormat="1" applyFont="1" applyFill="1" applyBorder="1" applyAlignment="1">
      <alignment vertical="center"/>
    </xf>
    <xf numFmtId="187" fontId="2" fillId="0" borderId="23" xfId="1" applyNumberFormat="1" applyFont="1" applyFill="1" applyBorder="1" applyAlignment="1">
      <alignment vertical="top"/>
    </xf>
    <xf numFmtId="187" fontId="2" fillId="0" borderId="24" xfId="1" applyNumberFormat="1" applyFont="1" applyFill="1" applyBorder="1" applyAlignment="1">
      <alignment vertical="top"/>
    </xf>
    <xf numFmtId="187" fontId="2" fillId="0" borderId="24" xfId="1" applyNumberFormat="1" applyFont="1" applyFill="1" applyBorder="1" applyAlignment="1">
      <alignment horizontal="center" vertical="top"/>
    </xf>
    <xf numFmtId="0" fontId="6" fillId="0" borderId="6" xfId="6" applyNumberFormat="1" applyFont="1" applyFill="1" applyBorder="1" applyAlignment="1">
      <alignment horizontal="left"/>
    </xf>
    <xf numFmtId="0" fontId="6" fillId="0" borderId="6" xfId="6" applyNumberFormat="1" applyFont="1" applyFill="1" applyBorder="1" applyAlignment="1">
      <alignment horizontal="right"/>
    </xf>
    <xf numFmtId="0" fontId="6" fillId="0" borderId="6" xfId="6" applyNumberFormat="1" applyFont="1" applyFill="1" applyBorder="1"/>
    <xf numFmtId="3" fontId="6" fillId="0" borderId="6" xfId="0" applyNumberFormat="1" applyFont="1" applyFill="1" applyBorder="1"/>
    <xf numFmtId="0" fontId="6" fillId="0" borderId="7" xfId="6" applyNumberFormat="1" applyFont="1" applyFill="1" applyBorder="1" applyAlignment="1">
      <alignment horizontal="left"/>
    </xf>
    <xf numFmtId="3" fontId="6" fillId="0" borderId="7" xfId="2" applyNumberFormat="1" applyFont="1" applyFill="1" applyBorder="1"/>
    <xf numFmtId="0" fontId="6" fillId="0" borderId="0" xfId="2" applyFont="1" applyFill="1"/>
    <xf numFmtId="187" fontId="6" fillId="0" borderId="21" xfId="1" applyNumberFormat="1" applyFont="1" applyFill="1" applyBorder="1" applyAlignment="1">
      <alignment vertical="center"/>
    </xf>
    <xf numFmtId="187" fontId="6" fillId="0" borderId="1" xfId="1" applyNumberFormat="1" applyFont="1" applyFill="1" applyBorder="1" applyAlignment="1">
      <alignment horizontal="right" vertical="top"/>
    </xf>
    <xf numFmtId="187" fontId="6" fillId="0" borderId="22" xfId="1" applyNumberFormat="1" applyFont="1" applyFill="1" applyBorder="1" applyAlignment="1">
      <alignment horizontal="left" vertical="top"/>
    </xf>
    <xf numFmtId="187" fontId="6" fillId="0" borderId="22" xfId="1" applyNumberFormat="1" applyFont="1" applyFill="1" applyBorder="1" applyAlignment="1">
      <alignment horizontal="center" vertical="top"/>
    </xf>
    <xf numFmtId="0" fontId="6" fillId="0" borderId="21" xfId="6" applyNumberFormat="1" applyFont="1" applyFill="1" applyBorder="1" applyAlignment="1">
      <alignment horizontal="left"/>
    </xf>
    <xf numFmtId="0" fontId="6" fillId="0" borderId="21" xfId="6" applyNumberFormat="1" applyFont="1" applyFill="1" applyBorder="1" applyAlignment="1">
      <alignment horizontal="right"/>
    </xf>
    <xf numFmtId="3" fontId="6" fillId="0" borderId="21" xfId="2" applyNumberFormat="1" applyFont="1" applyFill="1" applyBorder="1"/>
    <xf numFmtId="187" fontId="2" fillId="0" borderId="5" xfId="1" applyNumberFormat="1" applyFont="1" applyFill="1" applyBorder="1" applyAlignment="1">
      <alignment horizontal="left" vertical="center"/>
    </xf>
    <xf numFmtId="187" fontId="2" fillId="0" borderId="2" xfId="1" applyNumberFormat="1" applyFont="1" applyFill="1" applyBorder="1" applyAlignment="1">
      <alignment horizontal="left" vertical="top"/>
    </xf>
    <xf numFmtId="187" fontId="2" fillId="0" borderId="2" xfId="1" applyNumberFormat="1" applyFont="1" applyFill="1" applyBorder="1" applyAlignment="1">
      <alignment horizontal="center" vertical="top"/>
    </xf>
    <xf numFmtId="0" fontId="6" fillId="0" borderId="2" xfId="6" applyNumberFormat="1" applyFont="1" applyFill="1" applyBorder="1" applyAlignment="1">
      <alignment horizontal="left"/>
    </xf>
    <xf numFmtId="0" fontId="6" fillId="0" borderId="2" xfId="6" applyNumberFormat="1" applyFont="1" applyFill="1" applyBorder="1" applyAlignment="1">
      <alignment horizontal="right"/>
    </xf>
    <xf numFmtId="3" fontId="6" fillId="0" borderId="2" xfId="2" applyNumberFormat="1" applyFont="1" applyFill="1" applyBorder="1"/>
    <xf numFmtId="187" fontId="2" fillId="0" borderId="23" xfId="1" applyNumberFormat="1" applyFont="1" applyFill="1" applyBorder="1" applyAlignment="1">
      <alignment horizontal="left" vertical="top"/>
    </xf>
    <xf numFmtId="187" fontId="2" fillId="0" borderId="24" xfId="1" applyNumberFormat="1" applyFont="1" applyFill="1" applyBorder="1" applyAlignment="1">
      <alignment horizontal="left" vertical="top"/>
    </xf>
    <xf numFmtId="187" fontId="2" fillId="0" borderId="24" xfId="1" applyNumberFormat="1" applyFont="1" applyFill="1" applyBorder="1" applyAlignment="1">
      <alignment horizontal="left" vertical="top"/>
    </xf>
    <xf numFmtId="187" fontId="2" fillId="0" borderId="14" xfId="1" applyNumberFormat="1" applyFont="1" applyFill="1" applyBorder="1" applyAlignment="1">
      <alignment horizontal="left" vertical="top" wrapText="1"/>
    </xf>
    <xf numFmtId="187" fontId="2" fillId="0" borderId="15" xfId="1" applyNumberFormat="1" applyFont="1" applyFill="1" applyBorder="1" applyAlignment="1">
      <alignment horizontal="left" vertical="top" wrapText="1"/>
    </xf>
    <xf numFmtId="187" fontId="2" fillId="0" borderId="15" xfId="1" applyNumberFormat="1" applyFont="1" applyFill="1" applyBorder="1" applyAlignment="1">
      <alignment horizontal="center" vertical="top" wrapText="1"/>
    </xf>
    <xf numFmtId="187" fontId="2" fillId="0" borderId="15" xfId="1" applyNumberFormat="1" applyFont="1" applyFill="1" applyBorder="1" applyAlignment="1">
      <alignment horizontal="left" vertical="top" wrapText="1"/>
    </xf>
    <xf numFmtId="3" fontId="6" fillId="0" borderId="7" xfId="6" applyNumberFormat="1" applyFont="1" applyFill="1" applyBorder="1" applyAlignment="1">
      <alignment horizontal="center"/>
    </xf>
    <xf numFmtId="187" fontId="6" fillId="0" borderId="7" xfId="1" applyNumberFormat="1" applyFont="1" applyFill="1" applyBorder="1" applyAlignment="1">
      <alignment horizontal="center" vertical="top"/>
    </xf>
    <xf numFmtId="187" fontId="6" fillId="0" borderId="15" xfId="7" applyNumberFormat="1" applyFont="1" applyFill="1" applyBorder="1" applyAlignment="1">
      <alignment horizontal="left" vertical="top" wrapText="1"/>
    </xf>
    <xf numFmtId="187" fontId="2" fillId="0" borderId="26" xfId="1" applyNumberFormat="1" applyFont="1" applyFill="1" applyBorder="1" applyAlignment="1">
      <alignment horizontal="left" vertical="top"/>
    </xf>
    <xf numFmtId="187" fontId="6" fillId="0" borderId="24" xfId="1" applyNumberFormat="1" applyFont="1" applyFill="1" applyBorder="1" applyAlignment="1">
      <alignment horizontal="center" vertical="top"/>
    </xf>
    <xf numFmtId="187" fontId="6" fillId="0" borderId="24" xfId="1" applyNumberFormat="1" applyFont="1" applyFill="1" applyBorder="1" applyAlignment="1">
      <alignment horizontal="left" vertical="top"/>
    </xf>
    <xf numFmtId="0" fontId="6" fillId="0" borderId="6" xfId="6" applyNumberFormat="1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6" fillId="0" borderId="21" xfId="6" applyNumberFormat="1" applyFont="1" applyFill="1" applyBorder="1" applyAlignment="1">
      <alignment horizontal="center"/>
    </xf>
    <xf numFmtId="3" fontId="6" fillId="0" borderId="21" xfId="0" applyNumberFormat="1" applyFont="1" applyFill="1" applyBorder="1" applyAlignment="1">
      <alignment horizontal="center"/>
    </xf>
    <xf numFmtId="187" fontId="2" fillId="0" borderId="9" xfId="1" applyNumberFormat="1" applyFont="1" applyFill="1" applyBorder="1" applyAlignment="1">
      <alignment horizontal="left" vertical="top"/>
    </xf>
    <xf numFmtId="1" fontId="6" fillId="0" borderId="10" xfId="6" applyNumberFormat="1" applyFont="1" applyFill="1" applyBorder="1"/>
    <xf numFmtId="1" fontId="6" fillId="0" borderId="10" xfId="6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/>
  </cellXfs>
  <cellStyles count="11">
    <cellStyle name="Comma 10" xfId="3" xr:uid="{00000000-0005-0000-0000-000001000000}"/>
    <cellStyle name="Comma 33" xfId="7" xr:uid="{00000000-0005-0000-0000-000002000000}"/>
    <cellStyle name="Normal 10" xfId="2" xr:uid="{00000000-0005-0000-0000-000004000000}"/>
    <cellStyle name="Normal 12 2 2" xfId="9" xr:uid="{ED40F8E5-624A-4462-930B-1B0D608A33B8}"/>
    <cellStyle name="Normal_รายละเอียดคำของบประมาณทุกหมวดยกเว้นครุภัณฑ์สิ่งก่อสร้าง แบบ ง.002" xfId="8" xr:uid="{4E21FCAC-8B9E-49F7-8032-CA04C6788FA6}"/>
    <cellStyle name="เครื่องหมายจุลภาค 2 2 2 2" xfId="4" xr:uid="{00000000-0005-0000-0000-000006000000}"/>
    <cellStyle name="เครื่องหมายจุลภาค 2 9 2 2" xfId="10" xr:uid="{E6FC87D5-8B20-4A71-A850-22B3798070D4}"/>
    <cellStyle name="จุลภาค" xfId="1" builtinId="3"/>
    <cellStyle name="ปกติ" xfId="0" builtinId="0"/>
    <cellStyle name="ปกติ_F-แผนปฏิบัติ45" xfId="5" xr:uid="{00000000-0005-0000-0000-000007000000}"/>
    <cellStyle name="เปอร์เซ็นต์" xfId="6" builtinId="5"/>
  </cellStyles>
  <dxfs count="0"/>
  <tableStyles count="0" defaultTableStyle="TableStyleMedium2" defaultPivotStyle="PivotStyleLight16"/>
  <colors>
    <mruColors>
      <color rgb="FFF3E7FF"/>
      <color rgb="FFECF5E7"/>
      <color rgb="FFFFFFD9"/>
      <color rgb="FFF0E1FF"/>
      <color rgb="FFE4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15</xdr:row>
      <xdr:rowOff>142875</xdr:rowOff>
    </xdr:from>
    <xdr:to>
      <xdr:col>8</xdr:col>
      <xdr:colOff>438150</xdr:colOff>
      <xdr:row>15</xdr:row>
      <xdr:rowOff>142875</xdr:rowOff>
    </xdr:to>
    <xdr:cxnSp macro="">
      <xdr:nvCxnSpPr>
        <xdr:cNvPr id="3" name="ลูกศรเชื่อมต่อแบบตรง 2">
          <a:extLst>
            <a:ext uri="{FF2B5EF4-FFF2-40B4-BE49-F238E27FC236}">
              <a16:creationId xmlns:a16="http://schemas.microsoft.com/office/drawing/2014/main" id="{8C3A4102-ED16-4932-860C-A6A94CB14EA0}"/>
            </a:ext>
          </a:extLst>
        </xdr:cNvPr>
        <xdr:cNvCxnSpPr/>
      </xdr:nvCxnSpPr>
      <xdr:spPr>
        <a:xfrm>
          <a:off x="7839075" y="42100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38100</xdr:colOff>
      <xdr:row>15</xdr:row>
      <xdr:rowOff>142875</xdr:rowOff>
    </xdr:from>
    <xdr:to>
      <xdr:col>10</xdr:col>
      <xdr:colOff>438150</xdr:colOff>
      <xdr:row>15</xdr:row>
      <xdr:rowOff>142875</xdr:rowOff>
    </xdr:to>
    <xdr:cxnSp macro="">
      <xdr:nvCxnSpPr>
        <xdr:cNvPr id="4" name="ลูกศรเชื่อมต่อแบบตรง 3">
          <a:extLst>
            <a:ext uri="{FF2B5EF4-FFF2-40B4-BE49-F238E27FC236}">
              <a16:creationId xmlns:a16="http://schemas.microsoft.com/office/drawing/2014/main" id="{2133992E-B5BF-4424-A5FA-76DE446EBFDB}"/>
            </a:ext>
          </a:extLst>
        </xdr:cNvPr>
        <xdr:cNvCxnSpPr/>
      </xdr:nvCxnSpPr>
      <xdr:spPr>
        <a:xfrm>
          <a:off x="7839075" y="42100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38100</xdr:colOff>
      <xdr:row>15</xdr:row>
      <xdr:rowOff>142875</xdr:rowOff>
    </xdr:from>
    <xdr:to>
      <xdr:col>13</xdr:col>
      <xdr:colOff>438150</xdr:colOff>
      <xdr:row>15</xdr:row>
      <xdr:rowOff>142875</xdr:rowOff>
    </xdr:to>
    <xdr:cxnSp macro="">
      <xdr:nvCxnSpPr>
        <xdr:cNvPr id="5" name="ลูกศรเชื่อมต่อแบบตรง 4">
          <a:extLst>
            <a:ext uri="{FF2B5EF4-FFF2-40B4-BE49-F238E27FC236}">
              <a16:creationId xmlns:a16="http://schemas.microsoft.com/office/drawing/2014/main" id="{55DAFAF4-EBA5-43AE-A373-FB4589F180FF}"/>
            </a:ext>
          </a:extLst>
        </xdr:cNvPr>
        <xdr:cNvCxnSpPr/>
      </xdr:nvCxnSpPr>
      <xdr:spPr>
        <a:xfrm>
          <a:off x="7839075" y="42100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15</xdr:row>
      <xdr:rowOff>142875</xdr:rowOff>
    </xdr:from>
    <xdr:to>
      <xdr:col>16</xdr:col>
      <xdr:colOff>438150</xdr:colOff>
      <xdr:row>15</xdr:row>
      <xdr:rowOff>142875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D7207C2E-5201-49D0-916E-679C229782CD}"/>
            </a:ext>
          </a:extLst>
        </xdr:cNvPr>
        <xdr:cNvCxnSpPr/>
      </xdr:nvCxnSpPr>
      <xdr:spPr>
        <a:xfrm>
          <a:off x="7839075" y="42100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16</xdr:row>
      <xdr:rowOff>180975</xdr:rowOff>
    </xdr:from>
    <xdr:to>
      <xdr:col>16</xdr:col>
      <xdr:colOff>485775</xdr:colOff>
      <xdr:row>16</xdr:row>
      <xdr:rowOff>180975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E0CCB7AF-3A42-4D16-A80F-A8D91EF60CC9}"/>
            </a:ext>
          </a:extLst>
        </xdr:cNvPr>
        <xdr:cNvCxnSpPr/>
      </xdr:nvCxnSpPr>
      <xdr:spPr>
        <a:xfrm>
          <a:off x="6886575" y="4514850"/>
          <a:ext cx="5743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28</xdr:row>
      <xdr:rowOff>142875</xdr:rowOff>
    </xdr:from>
    <xdr:to>
      <xdr:col>8</xdr:col>
      <xdr:colOff>438150</xdr:colOff>
      <xdr:row>28</xdr:row>
      <xdr:rowOff>142875</xdr:rowOff>
    </xdr:to>
    <xdr:cxnSp macro="">
      <xdr:nvCxnSpPr>
        <xdr:cNvPr id="9" name="ลูกศรเชื่อมต่อแบบตรง 8">
          <a:extLst>
            <a:ext uri="{FF2B5EF4-FFF2-40B4-BE49-F238E27FC236}">
              <a16:creationId xmlns:a16="http://schemas.microsoft.com/office/drawing/2014/main" id="{ADBEAA0A-BF03-4142-90E1-E1CF5BB289BC}"/>
            </a:ext>
          </a:extLst>
        </xdr:cNvPr>
        <xdr:cNvCxnSpPr/>
      </xdr:nvCxnSpPr>
      <xdr:spPr>
        <a:xfrm>
          <a:off x="7839075" y="42100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</xdr:colOff>
      <xdr:row>27</xdr:row>
      <xdr:rowOff>142875</xdr:rowOff>
    </xdr:from>
    <xdr:to>
      <xdr:col>8</xdr:col>
      <xdr:colOff>485775</xdr:colOff>
      <xdr:row>27</xdr:row>
      <xdr:rowOff>142875</xdr:rowOff>
    </xdr:to>
    <xdr:cxnSp macro="">
      <xdr:nvCxnSpPr>
        <xdr:cNvPr id="10" name="ลูกศรเชื่อมต่อแบบตรง 9">
          <a:extLst>
            <a:ext uri="{FF2B5EF4-FFF2-40B4-BE49-F238E27FC236}">
              <a16:creationId xmlns:a16="http://schemas.microsoft.com/office/drawing/2014/main" id="{9D74B240-7CB8-4212-86E8-E4A53E21B819}"/>
            </a:ext>
          </a:extLst>
        </xdr:cNvPr>
        <xdr:cNvCxnSpPr/>
      </xdr:nvCxnSpPr>
      <xdr:spPr>
        <a:xfrm>
          <a:off x="6848475" y="7410450"/>
          <a:ext cx="1438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24</xdr:row>
      <xdr:rowOff>142875</xdr:rowOff>
    </xdr:from>
    <xdr:to>
      <xdr:col>8</xdr:col>
      <xdr:colOff>438150</xdr:colOff>
      <xdr:row>24</xdr:row>
      <xdr:rowOff>142875</xdr:rowOff>
    </xdr:to>
    <xdr:cxnSp macro="">
      <xdr:nvCxnSpPr>
        <xdr:cNvPr id="12" name="ลูกศรเชื่อมต่อแบบตรง 11">
          <a:extLst>
            <a:ext uri="{FF2B5EF4-FFF2-40B4-BE49-F238E27FC236}">
              <a16:creationId xmlns:a16="http://schemas.microsoft.com/office/drawing/2014/main" id="{BABDA2AA-D611-4601-B767-56C348CFEC9B}"/>
            </a:ext>
          </a:extLst>
        </xdr:cNvPr>
        <xdr:cNvCxnSpPr/>
      </xdr:nvCxnSpPr>
      <xdr:spPr>
        <a:xfrm>
          <a:off x="7839075" y="76771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23</xdr:row>
      <xdr:rowOff>142875</xdr:rowOff>
    </xdr:from>
    <xdr:to>
      <xdr:col>8</xdr:col>
      <xdr:colOff>447675</xdr:colOff>
      <xdr:row>23</xdr:row>
      <xdr:rowOff>142875</xdr:rowOff>
    </xdr:to>
    <xdr:cxnSp macro="">
      <xdr:nvCxnSpPr>
        <xdr:cNvPr id="13" name="ลูกศรเชื่อมต่อแบบตรง 12">
          <a:extLst>
            <a:ext uri="{FF2B5EF4-FFF2-40B4-BE49-F238E27FC236}">
              <a16:creationId xmlns:a16="http://schemas.microsoft.com/office/drawing/2014/main" id="{31DF1EB4-0CDE-4C12-A12B-A30B0543823A}"/>
            </a:ext>
          </a:extLst>
        </xdr:cNvPr>
        <xdr:cNvCxnSpPr/>
      </xdr:nvCxnSpPr>
      <xdr:spPr>
        <a:xfrm>
          <a:off x="7343775" y="6343650"/>
          <a:ext cx="9048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</xdr:colOff>
      <xdr:row>31</xdr:row>
      <xdr:rowOff>142875</xdr:rowOff>
    </xdr:from>
    <xdr:to>
      <xdr:col>13</xdr:col>
      <xdr:colOff>504825</xdr:colOff>
      <xdr:row>31</xdr:row>
      <xdr:rowOff>142875</xdr:rowOff>
    </xdr:to>
    <xdr:cxnSp macro="">
      <xdr:nvCxnSpPr>
        <xdr:cNvPr id="15" name="ลูกศรเชื่อมต่อแบบตรง 14">
          <a:extLst>
            <a:ext uri="{FF2B5EF4-FFF2-40B4-BE49-F238E27FC236}">
              <a16:creationId xmlns:a16="http://schemas.microsoft.com/office/drawing/2014/main" id="{474BF880-181A-4A94-88A1-09CD41BFE72B}"/>
            </a:ext>
          </a:extLst>
        </xdr:cNvPr>
        <xdr:cNvCxnSpPr/>
      </xdr:nvCxnSpPr>
      <xdr:spPr>
        <a:xfrm>
          <a:off x="9896475" y="8477250"/>
          <a:ext cx="10382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31</xdr:row>
      <xdr:rowOff>142875</xdr:rowOff>
    </xdr:from>
    <xdr:to>
      <xdr:col>15</xdr:col>
      <xdr:colOff>438150</xdr:colOff>
      <xdr:row>31</xdr:row>
      <xdr:rowOff>142875</xdr:rowOff>
    </xdr:to>
    <xdr:cxnSp macro="">
      <xdr:nvCxnSpPr>
        <xdr:cNvPr id="17" name="ลูกศรเชื่อมต่อแบบตรง 16">
          <a:extLst>
            <a:ext uri="{FF2B5EF4-FFF2-40B4-BE49-F238E27FC236}">
              <a16:creationId xmlns:a16="http://schemas.microsoft.com/office/drawing/2014/main" id="{E39BC493-E6D1-4B41-AF14-9629B18FDDD5}"/>
            </a:ext>
          </a:extLst>
        </xdr:cNvPr>
        <xdr:cNvCxnSpPr/>
      </xdr:nvCxnSpPr>
      <xdr:spPr>
        <a:xfrm>
          <a:off x="7839075" y="7677150"/>
          <a:ext cx="400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34</xdr:row>
      <xdr:rowOff>142875</xdr:rowOff>
    </xdr:from>
    <xdr:to>
      <xdr:col>16</xdr:col>
      <xdr:colOff>514350</xdr:colOff>
      <xdr:row>34</xdr:row>
      <xdr:rowOff>142875</xdr:rowOff>
    </xdr:to>
    <xdr:cxnSp macro="">
      <xdr:nvCxnSpPr>
        <xdr:cNvPr id="18" name="ลูกศรเชื่อมต่อแบบตรง 17">
          <a:extLst>
            <a:ext uri="{FF2B5EF4-FFF2-40B4-BE49-F238E27FC236}">
              <a16:creationId xmlns:a16="http://schemas.microsoft.com/office/drawing/2014/main" id="{8C9C1A21-46C8-4832-8C85-D2C5ED50AD5A}"/>
            </a:ext>
          </a:extLst>
        </xdr:cNvPr>
        <xdr:cNvCxnSpPr/>
      </xdr:nvCxnSpPr>
      <xdr:spPr>
        <a:xfrm>
          <a:off x="6353175" y="9277350"/>
          <a:ext cx="63055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51</xdr:row>
      <xdr:rowOff>161925</xdr:rowOff>
    </xdr:from>
    <xdr:to>
      <xdr:col>16</xdr:col>
      <xdr:colOff>428625</xdr:colOff>
      <xdr:row>51</xdr:row>
      <xdr:rowOff>161925</xdr:rowOff>
    </xdr:to>
    <xdr:cxnSp macro="">
      <xdr:nvCxnSpPr>
        <xdr:cNvPr id="21" name="ลูกศรเชื่อมต่อแบบตรง 20">
          <a:extLst>
            <a:ext uri="{FF2B5EF4-FFF2-40B4-BE49-F238E27FC236}">
              <a16:creationId xmlns:a16="http://schemas.microsoft.com/office/drawing/2014/main" id="{09163713-FC6F-4AA6-98F8-1AA2191F8563}"/>
            </a:ext>
          </a:extLst>
        </xdr:cNvPr>
        <xdr:cNvCxnSpPr/>
      </xdr:nvCxnSpPr>
      <xdr:spPr>
        <a:xfrm>
          <a:off x="7419975" y="13830300"/>
          <a:ext cx="515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52</xdr:row>
      <xdr:rowOff>161925</xdr:rowOff>
    </xdr:from>
    <xdr:to>
      <xdr:col>16</xdr:col>
      <xdr:colOff>428625</xdr:colOff>
      <xdr:row>52</xdr:row>
      <xdr:rowOff>161925</xdr:rowOff>
    </xdr:to>
    <xdr:cxnSp macro="">
      <xdr:nvCxnSpPr>
        <xdr:cNvPr id="22" name="ลูกศรเชื่อมต่อแบบตรง 21">
          <a:extLst>
            <a:ext uri="{FF2B5EF4-FFF2-40B4-BE49-F238E27FC236}">
              <a16:creationId xmlns:a16="http://schemas.microsoft.com/office/drawing/2014/main" id="{6892284D-7DAA-4EAD-ACAC-23769FC1A076}"/>
            </a:ext>
          </a:extLst>
        </xdr:cNvPr>
        <xdr:cNvCxnSpPr/>
      </xdr:nvCxnSpPr>
      <xdr:spPr>
        <a:xfrm>
          <a:off x="7419975" y="13830300"/>
          <a:ext cx="51530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53</xdr:row>
      <xdr:rowOff>152400</xdr:rowOff>
    </xdr:from>
    <xdr:to>
      <xdr:col>10</xdr:col>
      <xdr:colOff>428625</xdr:colOff>
      <xdr:row>53</xdr:row>
      <xdr:rowOff>152400</xdr:rowOff>
    </xdr:to>
    <xdr:cxnSp macro="">
      <xdr:nvCxnSpPr>
        <xdr:cNvPr id="24" name="ลูกศรเชื่อมต่อแบบตรง 23">
          <a:extLst>
            <a:ext uri="{FF2B5EF4-FFF2-40B4-BE49-F238E27FC236}">
              <a16:creationId xmlns:a16="http://schemas.microsoft.com/office/drawing/2014/main" id="{A5AC391F-05D6-4365-A465-9698915F4EFF}"/>
            </a:ext>
          </a:extLst>
        </xdr:cNvPr>
        <xdr:cNvCxnSpPr/>
      </xdr:nvCxnSpPr>
      <xdr:spPr>
        <a:xfrm>
          <a:off x="7905750" y="1435417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56</xdr:row>
      <xdr:rowOff>152400</xdr:rowOff>
    </xdr:from>
    <xdr:to>
      <xdr:col>10</xdr:col>
      <xdr:colOff>447675</xdr:colOff>
      <xdr:row>56</xdr:row>
      <xdr:rowOff>152400</xdr:rowOff>
    </xdr:to>
    <xdr:cxnSp macro="">
      <xdr:nvCxnSpPr>
        <xdr:cNvPr id="25" name="ลูกศรเชื่อมต่อแบบตรง 24">
          <a:extLst>
            <a:ext uri="{FF2B5EF4-FFF2-40B4-BE49-F238E27FC236}">
              <a16:creationId xmlns:a16="http://schemas.microsoft.com/office/drawing/2014/main" id="{71CFD71B-2F1F-4A12-90E6-CAFEAE7329DF}"/>
            </a:ext>
          </a:extLst>
        </xdr:cNvPr>
        <xdr:cNvCxnSpPr/>
      </xdr:nvCxnSpPr>
      <xdr:spPr>
        <a:xfrm>
          <a:off x="7410450" y="15154275"/>
          <a:ext cx="1828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57</xdr:row>
      <xdr:rowOff>152400</xdr:rowOff>
    </xdr:from>
    <xdr:to>
      <xdr:col>10</xdr:col>
      <xdr:colOff>428625</xdr:colOff>
      <xdr:row>57</xdr:row>
      <xdr:rowOff>152400</xdr:rowOff>
    </xdr:to>
    <xdr:cxnSp macro="">
      <xdr:nvCxnSpPr>
        <xdr:cNvPr id="27" name="ลูกศรเชื่อมต่อแบบตรง 26">
          <a:extLst>
            <a:ext uri="{FF2B5EF4-FFF2-40B4-BE49-F238E27FC236}">
              <a16:creationId xmlns:a16="http://schemas.microsoft.com/office/drawing/2014/main" id="{FADD05C0-33AF-473C-951D-AB3B12DE3E3D}"/>
            </a:ext>
          </a:extLst>
        </xdr:cNvPr>
        <xdr:cNvCxnSpPr/>
      </xdr:nvCxnSpPr>
      <xdr:spPr>
        <a:xfrm>
          <a:off x="7905750" y="14354175"/>
          <a:ext cx="13144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133350</xdr:colOff>
      <xdr:row>62</xdr:row>
      <xdr:rowOff>142875</xdr:rowOff>
    </xdr:from>
    <xdr:to>
      <xdr:col>9</xdr:col>
      <xdr:colOff>466725</xdr:colOff>
      <xdr:row>62</xdr:row>
      <xdr:rowOff>142875</xdr:rowOff>
    </xdr:to>
    <xdr:cxnSp macro="">
      <xdr:nvCxnSpPr>
        <xdr:cNvPr id="29" name="ลูกศรเชื่อมต่อแบบตรง 28">
          <a:extLst>
            <a:ext uri="{FF2B5EF4-FFF2-40B4-BE49-F238E27FC236}">
              <a16:creationId xmlns:a16="http://schemas.microsoft.com/office/drawing/2014/main" id="{01AADD3C-0273-4B9C-ABE8-B84BA2C598DC}"/>
            </a:ext>
          </a:extLst>
        </xdr:cNvPr>
        <xdr:cNvCxnSpPr/>
      </xdr:nvCxnSpPr>
      <xdr:spPr>
        <a:xfrm>
          <a:off x="7934325" y="16744950"/>
          <a:ext cx="828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62</xdr:row>
      <xdr:rowOff>161925</xdr:rowOff>
    </xdr:from>
    <xdr:to>
      <xdr:col>12</xdr:col>
      <xdr:colOff>0</xdr:colOff>
      <xdr:row>62</xdr:row>
      <xdr:rowOff>161925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89422DCB-1400-4357-9332-69050B299D89}"/>
            </a:ext>
          </a:extLst>
        </xdr:cNvPr>
        <xdr:cNvCxnSpPr/>
      </xdr:nvCxnSpPr>
      <xdr:spPr>
        <a:xfrm>
          <a:off x="9391650" y="16764000"/>
          <a:ext cx="466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63</xdr:row>
      <xdr:rowOff>161925</xdr:rowOff>
    </xdr:from>
    <xdr:to>
      <xdr:col>10</xdr:col>
      <xdr:colOff>0</xdr:colOff>
      <xdr:row>63</xdr:row>
      <xdr:rowOff>161925</xdr:rowOff>
    </xdr:to>
    <xdr:cxnSp macro="">
      <xdr:nvCxnSpPr>
        <xdr:cNvPr id="32" name="ลูกศรเชื่อมต่อแบบตรง 31">
          <a:extLst>
            <a:ext uri="{FF2B5EF4-FFF2-40B4-BE49-F238E27FC236}">
              <a16:creationId xmlns:a16="http://schemas.microsoft.com/office/drawing/2014/main" id="{1EE325C3-6EC5-4984-853D-65195212A6C8}"/>
            </a:ext>
          </a:extLst>
        </xdr:cNvPr>
        <xdr:cNvCxnSpPr/>
      </xdr:nvCxnSpPr>
      <xdr:spPr>
        <a:xfrm>
          <a:off x="9391650" y="16764000"/>
          <a:ext cx="4667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65</xdr:row>
      <xdr:rowOff>142875</xdr:rowOff>
    </xdr:from>
    <xdr:to>
      <xdr:col>16</xdr:col>
      <xdr:colOff>476250</xdr:colOff>
      <xdr:row>65</xdr:row>
      <xdr:rowOff>142875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AFB3A270-A4AB-46BD-9739-3965275AE973}"/>
            </a:ext>
          </a:extLst>
        </xdr:cNvPr>
        <xdr:cNvCxnSpPr/>
      </xdr:nvCxnSpPr>
      <xdr:spPr>
        <a:xfrm>
          <a:off x="6905625" y="17545050"/>
          <a:ext cx="57150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66</xdr:row>
      <xdr:rowOff>171450</xdr:rowOff>
    </xdr:from>
    <xdr:to>
      <xdr:col>9</xdr:col>
      <xdr:colOff>409575</xdr:colOff>
      <xdr:row>66</xdr:row>
      <xdr:rowOff>171450</xdr:rowOff>
    </xdr:to>
    <xdr:cxnSp macro="">
      <xdr:nvCxnSpPr>
        <xdr:cNvPr id="36" name="ลูกศรเชื่อมต่อแบบตรง 35">
          <a:extLst>
            <a:ext uri="{FF2B5EF4-FFF2-40B4-BE49-F238E27FC236}">
              <a16:creationId xmlns:a16="http://schemas.microsoft.com/office/drawing/2014/main" id="{6E3785EB-92C6-47D4-9606-FEDC924C43D2}"/>
            </a:ext>
          </a:extLst>
        </xdr:cNvPr>
        <xdr:cNvCxnSpPr/>
      </xdr:nvCxnSpPr>
      <xdr:spPr>
        <a:xfrm>
          <a:off x="7915275" y="17840325"/>
          <a:ext cx="7905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68</xdr:row>
      <xdr:rowOff>133350</xdr:rowOff>
    </xdr:from>
    <xdr:to>
      <xdr:col>16</xdr:col>
      <xdr:colOff>447675</xdr:colOff>
      <xdr:row>68</xdr:row>
      <xdr:rowOff>133350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FA2B6907-C054-4C85-99C6-9D2E7E015F92}"/>
            </a:ext>
          </a:extLst>
        </xdr:cNvPr>
        <xdr:cNvCxnSpPr/>
      </xdr:nvCxnSpPr>
      <xdr:spPr>
        <a:xfrm>
          <a:off x="6943725" y="18335625"/>
          <a:ext cx="5648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123825</xdr:colOff>
      <xdr:row>76</xdr:row>
      <xdr:rowOff>142875</xdr:rowOff>
    </xdr:from>
    <xdr:to>
      <xdr:col>12</xdr:col>
      <xdr:colOff>504825</xdr:colOff>
      <xdr:row>76</xdr:row>
      <xdr:rowOff>142875</xdr:rowOff>
    </xdr:to>
    <xdr:cxnSp macro="">
      <xdr:nvCxnSpPr>
        <xdr:cNvPr id="43" name="ลูกศรเชื่อมต่อแบบตรง 42">
          <a:extLst>
            <a:ext uri="{FF2B5EF4-FFF2-40B4-BE49-F238E27FC236}">
              <a16:creationId xmlns:a16="http://schemas.microsoft.com/office/drawing/2014/main" id="{B9D7BDE7-8084-4F40-8D98-C9D5C4C10B65}"/>
            </a:ext>
          </a:extLst>
        </xdr:cNvPr>
        <xdr:cNvCxnSpPr/>
      </xdr:nvCxnSpPr>
      <xdr:spPr>
        <a:xfrm>
          <a:off x="8915400" y="20478750"/>
          <a:ext cx="14478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83</xdr:row>
      <xdr:rowOff>142875</xdr:rowOff>
    </xdr:from>
    <xdr:to>
      <xdr:col>10</xdr:col>
      <xdr:colOff>371475</xdr:colOff>
      <xdr:row>83</xdr:row>
      <xdr:rowOff>142875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2BDE1AB2-94AC-477C-94F6-765B0B7C5F77}"/>
            </a:ext>
          </a:extLst>
        </xdr:cNvPr>
        <xdr:cNvCxnSpPr/>
      </xdr:nvCxnSpPr>
      <xdr:spPr>
        <a:xfrm>
          <a:off x="6991350" y="22345650"/>
          <a:ext cx="2171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161925</xdr:colOff>
      <xdr:row>90</xdr:row>
      <xdr:rowOff>133350</xdr:rowOff>
    </xdr:from>
    <xdr:to>
      <xdr:col>16</xdr:col>
      <xdr:colOff>476250</xdr:colOff>
      <xdr:row>90</xdr:row>
      <xdr:rowOff>133350</xdr:rowOff>
    </xdr:to>
    <xdr:cxnSp macro="">
      <xdr:nvCxnSpPr>
        <xdr:cNvPr id="47" name="ลูกศรเชื่อมต่อแบบตรง 46">
          <a:extLst>
            <a:ext uri="{FF2B5EF4-FFF2-40B4-BE49-F238E27FC236}">
              <a16:creationId xmlns:a16="http://schemas.microsoft.com/office/drawing/2014/main" id="{BF10FBB0-2A91-4993-A6C3-9D84BDDCD024}"/>
            </a:ext>
          </a:extLst>
        </xdr:cNvPr>
        <xdr:cNvCxnSpPr/>
      </xdr:nvCxnSpPr>
      <xdr:spPr>
        <a:xfrm>
          <a:off x="6972300" y="24203025"/>
          <a:ext cx="56483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91</xdr:row>
      <xdr:rowOff>161925</xdr:rowOff>
    </xdr:from>
    <xdr:to>
      <xdr:col>6</xdr:col>
      <xdr:colOff>447675</xdr:colOff>
      <xdr:row>91</xdr:row>
      <xdr:rowOff>161925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9CDAAF2F-CCC3-4CE4-A40A-7536BFC1B8A5}"/>
            </a:ext>
          </a:extLst>
        </xdr:cNvPr>
        <xdr:cNvCxnSpPr/>
      </xdr:nvCxnSpPr>
      <xdr:spPr>
        <a:xfrm>
          <a:off x="6915150" y="24498300"/>
          <a:ext cx="342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104775</xdr:colOff>
      <xdr:row>91</xdr:row>
      <xdr:rowOff>161925</xdr:rowOff>
    </xdr:from>
    <xdr:to>
      <xdr:col>8</xdr:col>
      <xdr:colOff>447675</xdr:colOff>
      <xdr:row>91</xdr:row>
      <xdr:rowOff>161925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FDA728F2-F630-4600-8CE1-B8D9BAF2CCA2}"/>
            </a:ext>
          </a:extLst>
        </xdr:cNvPr>
        <xdr:cNvCxnSpPr/>
      </xdr:nvCxnSpPr>
      <xdr:spPr>
        <a:xfrm>
          <a:off x="6915150" y="24498300"/>
          <a:ext cx="342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91</xdr:row>
      <xdr:rowOff>161925</xdr:rowOff>
    </xdr:from>
    <xdr:to>
      <xdr:col>10</xdr:col>
      <xdr:colOff>447675</xdr:colOff>
      <xdr:row>91</xdr:row>
      <xdr:rowOff>161925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ACD8BA88-D9F2-4D81-B740-1B9C886DF7D0}"/>
            </a:ext>
          </a:extLst>
        </xdr:cNvPr>
        <xdr:cNvCxnSpPr/>
      </xdr:nvCxnSpPr>
      <xdr:spPr>
        <a:xfrm>
          <a:off x="6915150" y="24498300"/>
          <a:ext cx="342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104775</xdr:colOff>
      <xdr:row>91</xdr:row>
      <xdr:rowOff>161925</xdr:rowOff>
    </xdr:from>
    <xdr:to>
      <xdr:col>12</xdr:col>
      <xdr:colOff>447675</xdr:colOff>
      <xdr:row>91</xdr:row>
      <xdr:rowOff>161925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BBAF42BD-33AD-4115-8A14-C0190376F261}"/>
            </a:ext>
          </a:extLst>
        </xdr:cNvPr>
        <xdr:cNvCxnSpPr/>
      </xdr:nvCxnSpPr>
      <xdr:spPr>
        <a:xfrm>
          <a:off x="6915150" y="24498300"/>
          <a:ext cx="342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92</xdr:row>
      <xdr:rowOff>171450</xdr:rowOff>
    </xdr:from>
    <xdr:to>
      <xdr:col>16</xdr:col>
      <xdr:colOff>419100</xdr:colOff>
      <xdr:row>92</xdr:row>
      <xdr:rowOff>171450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88235502-0768-4B7E-99BA-18FCB063E904}"/>
            </a:ext>
          </a:extLst>
        </xdr:cNvPr>
        <xdr:cNvCxnSpPr/>
      </xdr:nvCxnSpPr>
      <xdr:spPr>
        <a:xfrm>
          <a:off x="6886575" y="24774525"/>
          <a:ext cx="5676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93</xdr:row>
      <xdr:rowOff>171450</xdr:rowOff>
    </xdr:from>
    <xdr:to>
      <xdr:col>16</xdr:col>
      <xdr:colOff>419100</xdr:colOff>
      <xdr:row>93</xdr:row>
      <xdr:rowOff>171450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63150EAC-F3B9-446B-B45D-1A549F6E478E}"/>
            </a:ext>
          </a:extLst>
        </xdr:cNvPr>
        <xdr:cNvCxnSpPr/>
      </xdr:nvCxnSpPr>
      <xdr:spPr>
        <a:xfrm>
          <a:off x="6886575" y="24774525"/>
          <a:ext cx="56769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101</xdr:row>
      <xdr:rowOff>171450</xdr:rowOff>
    </xdr:from>
    <xdr:to>
      <xdr:col>11</xdr:col>
      <xdr:colOff>466725</xdr:colOff>
      <xdr:row>101</xdr:row>
      <xdr:rowOff>171450</xdr:rowOff>
    </xdr:to>
    <xdr:cxnSp macro="">
      <xdr:nvCxnSpPr>
        <xdr:cNvPr id="57" name="ลูกศรเชื่อมต่อแบบตรง 56">
          <a:extLst>
            <a:ext uri="{FF2B5EF4-FFF2-40B4-BE49-F238E27FC236}">
              <a16:creationId xmlns:a16="http://schemas.microsoft.com/office/drawing/2014/main" id="{A2551499-576E-4A21-92F6-012AFADDB861}"/>
            </a:ext>
          </a:extLst>
        </xdr:cNvPr>
        <xdr:cNvCxnSpPr/>
      </xdr:nvCxnSpPr>
      <xdr:spPr>
        <a:xfrm>
          <a:off x="7372350" y="27441525"/>
          <a:ext cx="23812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104</xdr:row>
      <xdr:rowOff>161925</xdr:rowOff>
    </xdr:from>
    <xdr:to>
      <xdr:col>8</xdr:col>
      <xdr:colOff>381000</xdr:colOff>
      <xdr:row>104</xdr:row>
      <xdr:rowOff>161925</xdr:rowOff>
    </xdr:to>
    <xdr:cxnSp macro="">
      <xdr:nvCxnSpPr>
        <xdr:cNvPr id="59" name="ลูกศรเชื่อมต่อแบบตรง 58">
          <a:extLst>
            <a:ext uri="{FF2B5EF4-FFF2-40B4-BE49-F238E27FC236}">
              <a16:creationId xmlns:a16="http://schemas.microsoft.com/office/drawing/2014/main" id="{37CB1B8A-F7E6-4997-B6F7-5087BF7747B2}"/>
            </a:ext>
          </a:extLst>
        </xdr:cNvPr>
        <xdr:cNvCxnSpPr/>
      </xdr:nvCxnSpPr>
      <xdr:spPr>
        <a:xfrm>
          <a:off x="7372350" y="28232100"/>
          <a:ext cx="809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107</xdr:row>
      <xdr:rowOff>142875</xdr:rowOff>
    </xdr:from>
    <xdr:to>
      <xdr:col>11</xdr:col>
      <xdr:colOff>457200</xdr:colOff>
      <xdr:row>107</xdr:row>
      <xdr:rowOff>142875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4468432B-9801-42E8-897C-B62B91ED8817}"/>
            </a:ext>
          </a:extLst>
        </xdr:cNvPr>
        <xdr:cNvCxnSpPr/>
      </xdr:nvCxnSpPr>
      <xdr:spPr>
        <a:xfrm>
          <a:off x="7439025" y="29013150"/>
          <a:ext cx="23050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142875</xdr:colOff>
      <xdr:row>107</xdr:row>
      <xdr:rowOff>171450</xdr:rowOff>
    </xdr:from>
    <xdr:to>
      <xdr:col>16</xdr:col>
      <xdr:colOff>457200</xdr:colOff>
      <xdr:row>107</xdr:row>
      <xdr:rowOff>171450</xdr:rowOff>
    </xdr:to>
    <xdr:cxnSp macro="">
      <xdr:nvCxnSpPr>
        <xdr:cNvPr id="63" name="ลูกศรเชื่อมต่อแบบตรง 62">
          <a:extLst>
            <a:ext uri="{FF2B5EF4-FFF2-40B4-BE49-F238E27FC236}">
              <a16:creationId xmlns:a16="http://schemas.microsoft.com/office/drawing/2014/main" id="{AEF26894-B06D-40F8-BEDC-535DCC74E96D}"/>
            </a:ext>
          </a:extLst>
        </xdr:cNvPr>
        <xdr:cNvCxnSpPr/>
      </xdr:nvCxnSpPr>
      <xdr:spPr>
        <a:xfrm>
          <a:off x="11715750" y="29041725"/>
          <a:ext cx="8858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142875</xdr:colOff>
      <xdr:row>110</xdr:row>
      <xdr:rowOff>152400</xdr:rowOff>
    </xdr:from>
    <xdr:to>
      <xdr:col>16</xdr:col>
      <xdr:colOff>476250</xdr:colOff>
      <xdr:row>110</xdr:row>
      <xdr:rowOff>152400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0B9A6E3B-34D5-4C6B-BF7D-97A52F8E8A83}"/>
            </a:ext>
          </a:extLst>
        </xdr:cNvPr>
        <xdr:cNvCxnSpPr/>
      </xdr:nvCxnSpPr>
      <xdr:spPr>
        <a:xfrm>
          <a:off x="6457950" y="29822775"/>
          <a:ext cx="61626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113</xdr:row>
      <xdr:rowOff>161925</xdr:rowOff>
    </xdr:from>
    <xdr:to>
      <xdr:col>10</xdr:col>
      <xdr:colOff>428625</xdr:colOff>
      <xdr:row>113</xdr:row>
      <xdr:rowOff>161925</xdr:rowOff>
    </xdr:to>
    <xdr:cxnSp macro="">
      <xdr:nvCxnSpPr>
        <xdr:cNvPr id="67" name="ลูกศรเชื่อมต่อแบบตรง 66">
          <a:extLst>
            <a:ext uri="{FF2B5EF4-FFF2-40B4-BE49-F238E27FC236}">
              <a16:creationId xmlns:a16="http://schemas.microsoft.com/office/drawing/2014/main" id="{3D05F3A9-C303-42EC-BC21-2EC16786ED20}"/>
            </a:ext>
          </a:extLst>
        </xdr:cNvPr>
        <xdr:cNvCxnSpPr/>
      </xdr:nvCxnSpPr>
      <xdr:spPr>
        <a:xfrm>
          <a:off x="7400925" y="30632400"/>
          <a:ext cx="18192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116</xdr:row>
      <xdr:rowOff>171450</xdr:rowOff>
    </xdr:from>
    <xdr:to>
      <xdr:col>9</xdr:col>
      <xdr:colOff>466725</xdr:colOff>
      <xdr:row>116</xdr:row>
      <xdr:rowOff>171450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CECE67F2-59E4-4380-A286-2FFD51D1659E}"/>
            </a:ext>
          </a:extLst>
        </xdr:cNvPr>
        <xdr:cNvCxnSpPr/>
      </xdr:nvCxnSpPr>
      <xdr:spPr>
        <a:xfrm>
          <a:off x="6991350" y="31442025"/>
          <a:ext cx="17716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180975</xdr:colOff>
      <xdr:row>116</xdr:row>
      <xdr:rowOff>133350</xdr:rowOff>
    </xdr:from>
    <xdr:to>
      <xdr:col>16</xdr:col>
      <xdr:colOff>514350</xdr:colOff>
      <xdr:row>116</xdr:row>
      <xdr:rowOff>133350</xdr:rowOff>
    </xdr:to>
    <xdr:cxnSp macro="">
      <xdr:nvCxnSpPr>
        <xdr:cNvPr id="71" name="ลูกศรเชื่อมต่อแบบตรง 70">
          <a:extLst>
            <a:ext uri="{FF2B5EF4-FFF2-40B4-BE49-F238E27FC236}">
              <a16:creationId xmlns:a16="http://schemas.microsoft.com/office/drawing/2014/main" id="{3C9517A2-649D-4DEE-8DF4-7686E4931D71}"/>
            </a:ext>
          </a:extLst>
        </xdr:cNvPr>
        <xdr:cNvCxnSpPr/>
      </xdr:nvCxnSpPr>
      <xdr:spPr>
        <a:xfrm>
          <a:off x="10039350" y="31403925"/>
          <a:ext cx="261937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20"/>
  <sheetViews>
    <sheetView tabSelected="1" view="pageBreakPreview" zoomScaleNormal="100" zoomScaleSheetLayoutView="100" workbookViewId="0">
      <pane ySplit="7" topLeftCell="A105" activePane="bottomLeft" state="frozen"/>
      <selection pane="bottomLeft" activeCell="P64" sqref="P64"/>
    </sheetView>
  </sheetViews>
  <sheetFormatPr defaultColWidth="9" defaultRowHeight="19.5" x14ac:dyDescent="0.25"/>
  <cols>
    <col min="1" max="1" width="4.375" style="211" customWidth="1"/>
    <col min="2" max="2" width="4.25" style="99" customWidth="1"/>
    <col min="3" max="3" width="53.875" style="99" customWidth="1"/>
    <col min="4" max="4" width="10.375" style="211" customWidth="1"/>
    <col min="5" max="5" width="10" style="99" customWidth="1"/>
    <col min="6" max="6" width="6.5" style="99" customWidth="1"/>
    <col min="7" max="11" width="6.5" style="99" bestFit="1" customWidth="1"/>
    <col min="12" max="17" width="7.5" style="99" bestFit="1" customWidth="1"/>
    <col min="18" max="29" width="7.125" style="99" customWidth="1"/>
    <col min="30" max="16384" width="9" style="32"/>
  </cols>
  <sheetData>
    <row r="1" spans="1:29" ht="21" x14ac:dyDescent="0.25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</row>
    <row r="2" spans="1:29" ht="21" x14ac:dyDescent="0.25">
      <c r="A2" s="94" t="s">
        <v>53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</row>
    <row r="3" spans="1:29" ht="23.25" x14ac:dyDescent="0.35">
      <c r="A3" s="95" t="s">
        <v>66</v>
      </c>
      <c r="B3" s="95"/>
      <c r="C3" s="95"/>
      <c r="D3" s="95"/>
      <c r="E3" s="95"/>
      <c r="F3" s="95"/>
      <c r="G3" s="96"/>
      <c r="H3" s="96"/>
      <c r="I3" s="97"/>
      <c r="J3" s="98"/>
      <c r="K3" s="98"/>
    </row>
    <row r="4" spans="1:29" ht="24" customHeight="1" x14ac:dyDescent="0.25">
      <c r="A4" s="100" t="s">
        <v>0</v>
      </c>
      <c r="B4" s="101" t="s">
        <v>46</v>
      </c>
      <c r="C4" s="102"/>
      <c r="D4" s="103" t="s">
        <v>50</v>
      </c>
      <c r="E4" s="104" t="s">
        <v>64</v>
      </c>
      <c r="F4" s="105" t="s">
        <v>18</v>
      </c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 t="s">
        <v>56</v>
      </c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</row>
    <row r="5" spans="1:29" ht="21" x14ac:dyDescent="0.25">
      <c r="A5" s="100"/>
      <c r="B5" s="106"/>
      <c r="C5" s="107"/>
      <c r="D5" s="108"/>
      <c r="E5" s="109"/>
      <c r="F5" s="110">
        <v>2563</v>
      </c>
      <c r="G5" s="110"/>
      <c r="H5" s="110"/>
      <c r="I5" s="110">
        <v>2564</v>
      </c>
      <c r="J5" s="110"/>
      <c r="K5" s="110"/>
      <c r="L5" s="110"/>
      <c r="M5" s="110"/>
      <c r="N5" s="110"/>
      <c r="O5" s="110"/>
      <c r="P5" s="110"/>
      <c r="Q5" s="110"/>
      <c r="R5" s="110">
        <v>2563</v>
      </c>
      <c r="S5" s="110"/>
      <c r="T5" s="110"/>
      <c r="U5" s="110">
        <v>2564</v>
      </c>
      <c r="V5" s="110"/>
      <c r="W5" s="110"/>
      <c r="X5" s="110"/>
      <c r="Y5" s="110"/>
      <c r="Z5" s="110"/>
      <c r="AA5" s="110"/>
      <c r="AB5" s="110"/>
      <c r="AC5" s="110"/>
    </row>
    <row r="6" spans="1:29" ht="21" x14ac:dyDescent="0.35">
      <c r="A6" s="100"/>
      <c r="B6" s="106"/>
      <c r="C6" s="107"/>
      <c r="D6" s="108"/>
      <c r="E6" s="109"/>
      <c r="F6" s="111" t="s">
        <v>2</v>
      </c>
      <c r="G6" s="111"/>
      <c r="H6" s="111"/>
      <c r="I6" s="111" t="s">
        <v>3</v>
      </c>
      <c r="J6" s="111"/>
      <c r="K6" s="111"/>
      <c r="L6" s="111" t="s">
        <v>4</v>
      </c>
      <c r="M6" s="111"/>
      <c r="N6" s="111"/>
      <c r="O6" s="111" t="s">
        <v>5</v>
      </c>
      <c r="P6" s="111"/>
      <c r="Q6" s="111"/>
      <c r="R6" s="111" t="s">
        <v>2</v>
      </c>
      <c r="S6" s="111"/>
      <c r="T6" s="111"/>
      <c r="U6" s="111" t="s">
        <v>3</v>
      </c>
      <c r="V6" s="111"/>
      <c r="W6" s="111"/>
      <c r="X6" s="111" t="s">
        <v>4</v>
      </c>
      <c r="Y6" s="111"/>
      <c r="Z6" s="111"/>
      <c r="AA6" s="111" t="s">
        <v>5</v>
      </c>
      <c r="AB6" s="111"/>
      <c r="AC6" s="111"/>
    </row>
    <row r="7" spans="1:29" ht="21" x14ac:dyDescent="0.25">
      <c r="A7" s="100"/>
      <c r="B7" s="112"/>
      <c r="C7" s="113"/>
      <c r="D7" s="114"/>
      <c r="E7" s="115"/>
      <c r="F7" s="116" t="s">
        <v>6</v>
      </c>
      <c r="G7" s="116" t="s">
        <v>7</v>
      </c>
      <c r="H7" s="116" t="s">
        <v>8</v>
      </c>
      <c r="I7" s="116" t="s">
        <v>9</v>
      </c>
      <c r="J7" s="116" t="s">
        <v>10</v>
      </c>
      <c r="K7" s="116" t="s">
        <v>11</v>
      </c>
      <c r="L7" s="116" t="s">
        <v>12</v>
      </c>
      <c r="M7" s="116" t="s">
        <v>13</v>
      </c>
      <c r="N7" s="116" t="s">
        <v>14</v>
      </c>
      <c r="O7" s="116" t="s">
        <v>15</v>
      </c>
      <c r="P7" s="116" t="s">
        <v>16</v>
      </c>
      <c r="Q7" s="116" t="s">
        <v>17</v>
      </c>
      <c r="R7" s="116" t="s">
        <v>6</v>
      </c>
      <c r="S7" s="116" t="s">
        <v>7</v>
      </c>
      <c r="T7" s="116" t="s">
        <v>8</v>
      </c>
      <c r="U7" s="116" t="s">
        <v>9</v>
      </c>
      <c r="V7" s="116" t="s">
        <v>10</v>
      </c>
      <c r="W7" s="116" t="s">
        <v>11</v>
      </c>
      <c r="X7" s="116" t="s">
        <v>12</v>
      </c>
      <c r="Y7" s="116" t="s">
        <v>13</v>
      </c>
      <c r="Z7" s="116" t="s">
        <v>14</v>
      </c>
      <c r="AA7" s="116" t="s">
        <v>15</v>
      </c>
      <c r="AB7" s="116" t="s">
        <v>16</v>
      </c>
      <c r="AC7" s="116" t="s">
        <v>17</v>
      </c>
    </row>
    <row r="8" spans="1:29" ht="21" x14ac:dyDescent="0.35">
      <c r="A8" s="117"/>
      <c r="B8" s="118" t="s">
        <v>54</v>
      </c>
      <c r="C8" s="119"/>
      <c r="D8" s="120"/>
      <c r="E8" s="119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</row>
    <row r="9" spans="1:29" ht="21" x14ac:dyDescent="0.25">
      <c r="A9" s="123">
        <v>1</v>
      </c>
      <c r="B9" s="38" t="s">
        <v>21</v>
      </c>
      <c r="C9" s="124" t="s">
        <v>55</v>
      </c>
      <c r="D9" s="123"/>
      <c r="E9" s="123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</row>
    <row r="10" spans="1:29" ht="21" x14ac:dyDescent="0.35">
      <c r="A10" s="37"/>
      <c r="B10" s="38"/>
      <c r="C10" s="39" t="s">
        <v>47</v>
      </c>
      <c r="D10" s="28">
        <f>SUM(F10:Q10)</f>
        <v>0</v>
      </c>
      <c r="E10" s="36">
        <f>SUM(R10:AC10)</f>
        <v>0</v>
      </c>
      <c r="F10" s="29"/>
      <c r="G10" s="127"/>
      <c r="H10" s="128"/>
      <c r="I10" s="29"/>
      <c r="J10" s="29"/>
      <c r="K10" s="29"/>
      <c r="L10" s="29"/>
      <c r="M10" s="29"/>
      <c r="N10" s="29"/>
      <c r="O10" s="29"/>
      <c r="P10" s="29"/>
      <c r="Q10" s="29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</row>
    <row r="11" spans="1:29" ht="21" x14ac:dyDescent="0.35">
      <c r="A11" s="66"/>
      <c r="B11" s="67"/>
      <c r="C11" s="68" t="s">
        <v>49</v>
      </c>
      <c r="D11" s="69"/>
      <c r="E11" s="68"/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</row>
    <row r="12" spans="1:29" ht="21" x14ac:dyDescent="0.35">
      <c r="A12" s="117"/>
      <c r="B12" s="118" t="s">
        <v>19</v>
      </c>
      <c r="C12" s="119"/>
      <c r="D12" s="120"/>
      <c r="E12" s="119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29" ht="21" x14ac:dyDescent="0.35">
      <c r="A13" s="117"/>
      <c r="B13" s="118" t="s">
        <v>20</v>
      </c>
      <c r="C13" s="119"/>
      <c r="D13" s="120"/>
      <c r="E13" s="119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</row>
    <row r="14" spans="1:29" ht="21" x14ac:dyDescent="0.35">
      <c r="A14" s="133">
        <v>1</v>
      </c>
      <c r="B14" s="134" t="s">
        <v>1</v>
      </c>
      <c r="C14" s="135"/>
      <c r="D14" s="136"/>
      <c r="E14" s="13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137"/>
      <c r="S14" s="137"/>
      <c r="T14" s="137"/>
      <c r="U14" s="137"/>
      <c r="V14" s="137"/>
      <c r="W14" s="137"/>
      <c r="X14" s="31"/>
      <c r="Y14" s="31"/>
      <c r="Z14" s="31"/>
      <c r="AA14" s="31"/>
      <c r="AB14" s="31"/>
      <c r="AC14" s="31"/>
    </row>
    <row r="15" spans="1:29" ht="21" x14ac:dyDescent="0.35">
      <c r="A15" s="37"/>
      <c r="B15" s="38" t="s">
        <v>21</v>
      </c>
      <c r="C15" s="138" t="s">
        <v>24</v>
      </c>
      <c r="D15" s="40" t="s">
        <v>76</v>
      </c>
      <c r="E15" s="138"/>
      <c r="F15" s="139"/>
      <c r="G15" s="140"/>
      <c r="H15" s="140"/>
      <c r="I15" s="140"/>
      <c r="J15" s="140"/>
      <c r="K15" s="140"/>
      <c r="L15" s="139"/>
      <c r="M15" s="139"/>
      <c r="N15" s="139"/>
      <c r="O15" s="139"/>
      <c r="P15" s="139"/>
      <c r="Q15" s="139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</row>
    <row r="16" spans="1:29" ht="21" x14ac:dyDescent="0.35">
      <c r="A16" s="37"/>
      <c r="B16" s="38"/>
      <c r="C16" s="39" t="s">
        <v>47</v>
      </c>
      <c r="D16" s="40"/>
      <c r="E16" s="138">
        <f>SUM(R16:AC16)</f>
        <v>14000</v>
      </c>
      <c r="F16" s="139"/>
      <c r="G16" s="140"/>
      <c r="H16" s="142"/>
      <c r="I16" s="143"/>
      <c r="J16" s="143"/>
      <c r="K16" s="143"/>
      <c r="L16" s="143"/>
      <c r="M16" s="143"/>
      <c r="N16" s="143"/>
      <c r="O16" s="143"/>
      <c r="P16" s="143"/>
      <c r="Q16" s="143"/>
      <c r="R16" s="144"/>
      <c r="S16" s="141">
        <v>2000</v>
      </c>
      <c r="T16" s="141">
        <v>3000</v>
      </c>
      <c r="U16" s="141">
        <v>2000</v>
      </c>
      <c r="V16" s="141">
        <v>3000</v>
      </c>
      <c r="W16" s="141">
        <v>2000</v>
      </c>
      <c r="X16" s="141">
        <v>2000</v>
      </c>
      <c r="Y16" s="141"/>
      <c r="Z16" s="141"/>
      <c r="AA16" s="141"/>
      <c r="AB16" s="141"/>
      <c r="AC16" s="141"/>
    </row>
    <row r="17" spans="1:29" ht="21" x14ac:dyDescent="0.35">
      <c r="A17" s="42"/>
      <c r="B17" s="43"/>
      <c r="C17" s="44" t="s">
        <v>96</v>
      </c>
      <c r="D17" s="40"/>
      <c r="E17" s="138">
        <f>SUM(R17:AC17)</f>
        <v>156000</v>
      </c>
      <c r="F17" s="145"/>
      <c r="G17" s="146"/>
      <c r="H17" s="147"/>
      <c r="I17" s="148"/>
      <c r="J17" s="148"/>
      <c r="K17" s="148"/>
      <c r="L17" s="148"/>
      <c r="M17" s="148"/>
      <c r="N17" s="148"/>
      <c r="O17" s="148"/>
      <c r="P17" s="148"/>
      <c r="Q17" s="148"/>
      <c r="R17" s="149">
        <v>13000</v>
      </c>
      <c r="S17" s="149">
        <v>13000</v>
      </c>
      <c r="T17" s="149">
        <v>13000</v>
      </c>
      <c r="U17" s="149">
        <v>13000</v>
      </c>
      <c r="V17" s="149">
        <v>13000</v>
      </c>
      <c r="W17" s="149">
        <v>13000</v>
      </c>
      <c r="X17" s="149">
        <v>13000</v>
      </c>
      <c r="Y17" s="149">
        <v>13000</v>
      </c>
      <c r="Z17" s="149">
        <v>13000</v>
      </c>
      <c r="AA17" s="149">
        <v>13000</v>
      </c>
      <c r="AB17" s="149">
        <v>13000</v>
      </c>
      <c r="AC17" s="149">
        <v>13000</v>
      </c>
    </row>
    <row r="18" spans="1:29" ht="21" x14ac:dyDescent="0.35">
      <c r="A18" s="42"/>
      <c r="B18" s="43"/>
      <c r="C18" s="44" t="s">
        <v>68</v>
      </c>
      <c r="D18" s="40"/>
      <c r="E18" s="138">
        <f t="shared" ref="E18:E19" si="0">SUM(R18:AC18)</f>
        <v>350000</v>
      </c>
      <c r="F18" s="145"/>
      <c r="G18" s="146"/>
      <c r="H18" s="147"/>
      <c r="I18" s="148"/>
      <c r="J18" s="148"/>
      <c r="K18" s="148"/>
      <c r="L18" s="148"/>
      <c r="M18" s="148"/>
      <c r="N18" s="148"/>
      <c r="O18" s="148"/>
      <c r="P18" s="148"/>
      <c r="Q18" s="148"/>
      <c r="R18" s="149"/>
      <c r="S18" s="150"/>
      <c r="T18" s="150">
        <v>146400</v>
      </c>
      <c r="U18" s="150">
        <f>350000-341700</f>
        <v>8300</v>
      </c>
      <c r="V18" s="150">
        <v>195300</v>
      </c>
      <c r="W18" s="150"/>
      <c r="X18" s="150"/>
      <c r="Y18" s="150"/>
      <c r="Z18" s="150"/>
      <c r="AA18" s="150"/>
      <c r="AB18" s="150"/>
      <c r="AC18" s="150"/>
    </row>
    <row r="19" spans="1:29" ht="21" x14ac:dyDescent="0.35">
      <c r="A19" s="66"/>
      <c r="B19" s="67"/>
      <c r="C19" s="68" t="s">
        <v>49</v>
      </c>
      <c r="D19" s="40"/>
      <c r="E19" s="138">
        <f t="shared" si="0"/>
        <v>0</v>
      </c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</row>
    <row r="20" spans="1:29" ht="21" x14ac:dyDescent="0.35">
      <c r="A20" s="151"/>
      <c r="B20" s="118" t="s">
        <v>25</v>
      </c>
      <c r="C20" s="119"/>
      <c r="D20" s="120"/>
      <c r="E20" s="119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</row>
    <row r="21" spans="1:29" s="99" customFormat="1" ht="21" x14ac:dyDescent="0.35">
      <c r="A21" s="133">
        <v>1</v>
      </c>
      <c r="B21" s="152" t="s">
        <v>26</v>
      </c>
      <c r="C21" s="153"/>
      <c r="D21" s="154"/>
      <c r="E21" s="153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41"/>
      <c r="S21" s="141"/>
      <c r="T21" s="141"/>
      <c r="U21" s="141"/>
      <c r="V21" s="141"/>
      <c r="W21" s="141"/>
      <c r="X21" s="144"/>
      <c r="Y21" s="144"/>
      <c r="Z21" s="144"/>
      <c r="AA21" s="144"/>
      <c r="AB21" s="144"/>
      <c r="AC21" s="144"/>
    </row>
    <row r="22" spans="1:29" s="99" customFormat="1" ht="21" x14ac:dyDescent="0.35">
      <c r="A22" s="37"/>
      <c r="B22" s="38" t="s">
        <v>21</v>
      </c>
      <c r="C22" s="39" t="s">
        <v>27</v>
      </c>
      <c r="D22" s="40"/>
      <c r="E22" s="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41"/>
      <c r="S22" s="141"/>
      <c r="T22" s="141"/>
      <c r="U22" s="141"/>
      <c r="V22" s="141"/>
      <c r="W22" s="141"/>
      <c r="X22" s="144"/>
      <c r="Y22" s="144"/>
      <c r="Z22" s="144"/>
      <c r="AA22" s="144"/>
      <c r="AB22" s="144"/>
      <c r="AC22" s="144"/>
    </row>
    <row r="23" spans="1:29" s="99" customFormat="1" ht="21" x14ac:dyDescent="0.35">
      <c r="A23" s="37"/>
      <c r="B23" s="38"/>
      <c r="C23" s="39" t="s">
        <v>67</v>
      </c>
      <c r="D23" s="40" t="s">
        <v>69</v>
      </c>
      <c r="E23" s="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41"/>
      <c r="S23" s="141"/>
      <c r="T23" s="141"/>
      <c r="U23" s="141"/>
      <c r="V23" s="141"/>
      <c r="W23" s="141"/>
      <c r="X23" s="144"/>
      <c r="Y23" s="144"/>
      <c r="Z23" s="144"/>
      <c r="AA23" s="144"/>
      <c r="AB23" s="144"/>
      <c r="AC23" s="144"/>
    </row>
    <row r="24" spans="1:29" ht="21" x14ac:dyDescent="0.35">
      <c r="A24" s="37"/>
      <c r="B24" s="38"/>
      <c r="C24" s="39" t="s">
        <v>47</v>
      </c>
      <c r="D24" s="40"/>
      <c r="E24" s="39">
        <f t="shared" ref="E24:E25" si="1">SUM(R24:AC24)</f>
        <v>6000</v>
      </c>
      <c r="F24" s="139"/>
      <c r="G24" s="155"/>
      <c r="H24" s="143"/>
      <c r="I24" s="155"/>
      <c r="J24" s="155"/>
      <c r="K24" s="155"/>
      <c r="L24" s="155"/>
      <c r="M24" s="155"/>
      <c r="N24" s="155"/>
      <c r="O24" s="155"/>
      <c r="P24" s="155"/>
      <c r="Q24" s="139"/>
      <c r="R24" s="144"/>
      <c r="S24" s="156"/>
      <c r="T24" s="156">
        <v>3000</v>
      </c>
      <c r="U24" s="156">
        <v>3000</v>
      </c>
      <c r="V24" s="156"/>
      <c r="W24" s="156"/>
      <c r="X24" s="156"/>
      <c r="Y24" s="156"/>
      <c r="Z24" s="156"/>
      <c r="AA24" s="156"/>
      <c r="AB24" s="156"/>
      <c r="AC24" s="144"/>
    </row>
    <row r="25" spans="1:29" ht="21" x14ac:dyDescent="0.35">
      <c r="A25" s="37"/>
      <c r="B25" s="38"/>
      <c r="C25" s="39" t="s">
        <v>68</v>
      </c>
      <c r="D25" s="40"/>
      <c r="E25" s="39">
        <f t="shared" si="1"/>
        <v>26000</v>
      </c>
      <c r="F25" s="139"/>
      <c r="G25" s="155"/>
      <c r="H25" s="155"/>
      <c r="I25" s="143"/>
      <c r="J25" s="155"/>
      <c r="K25" s="155"/>
      <c r="L25" s="155"/>
      <c r="M25" s="155"/>
      <c r="N25" s="155"/>
      <c r="O25" s="155"/>
      <c r="P25" s="155"/>
      <c r="Q25" s="139"/>
      <c r="R25" s="144"/>
      <c r="S25" s="156"/>
      <c r="T25" s="156"/>
      <c r="U25" s="156">
        <v>26000</v>
      </c>
      <c r="V25" s="156"/>
      <c r="W25" s="156"/>
      <c r="X25" s="156"/>
      <c r="Y25" s="156"/>
      <c r="Z25" s="156"/>
      <c r="AA25" s="156"/>
      <c r="AB25" s="156"/>
      <c r="AC25" s="144"/>
    </row>
    <row r="26" spans="1:29" ht="21" x14ac:dyDescent="0.35">
      <c r="A26" s="37"/>
      <c r="B26" s="38"/>
      <c r="C26" s="39" t="s">
        <v>49</v>
      </c>
      <c r="D26" s="40"/>
      <c r="E26" s="39"/>
      <c r="F26" s="139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39"/>
      <c r="R26" s="144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44"/>
    </row>
    <row r="27" spans="1:29" s="99" customFormat="1" ht="21" x14ac:dyDescent="0.35">
      <c r="A27" s="37"/>
      <c r="B27" s="38"/>
      <c r="C27" s="39" t="s">
        <v>70</v>
      </c>
      <c r="D27" s="40" t="s">
        <v>71</v>
      </c>
      <c r="E27" s="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41"/>
      <c r="S27" s="141"/>
      <c r="T27" s="141"/>
      <c r="U27" s="141"/>
      <c r="V27" s="141"/>
      <c r="W27" s="141"/>
      <c r="X27" s="144"/>
      <c r="Y27" s="144"/>
      <c r="Z27" s="144"/>
      <c r="AA27" s="144"/>
      <c r="AB27" s="144"/>
      <c r="AC27" s="144"/>
    </row>
    <row r="28" spans="1:29" ht="21" x14ac:dyDescent="0.35">
      <c r="A28" s="37"/>
      <c r="B28" s="38"/>
      <c r="C28" s="39" t="s">
        <v>47</v>
      </c>
      <c r="D28" s="40"/>
      <c r="E28" s="39">
        <f>SUM(R28:AC28)</f>
        <v>15000</v>
      </c>
      <c r="F28" s="139"/>
      <c r="G28" s="143"/>
      <c r="H28" s="155"/>
      <c r="I28" s="155"/>
      <c r="J28" s="155"/>
      <c r="K28" s="155"/>
      <c r="L28" s="155"/>
      <c r="M28" s="155"/>
      <c r="N28" s="155"/>
      <c r="O28" s="155"/>
      <c r="P28" s="155"/>
      <c r="Q28" s="139"/>
      <c r="R28" s="144"/>
      <c r="S28" s="156">
        <v>3000</v>
      </c>
      <c r="T28" s="156">
        <v>12000</v>
      </c>
      <c r="U28" s="156"/>
      <c r="V28" s="156"/>
      <c r="W28" s="156"/>
      <c r="X28" s="156"/>
      <c r="Y28" s="156"/>
      <c r="Z28" s="156"/>
      <c r="AA28" s="156"/>
      <c r="AB28" s="156"/>
      <c r="AC28" s="144"/>
    </row>
    <row r="29" spans="1:29" ht="21" x14ac:dyDescent="0.35">
      <c r="A29" s="37"/>
      <c r="B29" s="38"/>
      <c r="C29" s="39" t="s">
        <v>68</v>
      </c>
      <c r="D29" s="40"/>
      <c r="E29" s="39">
        <f t="shared" ref="E29:E30" si="2">SUM(R29:AC29)</f>
        <v>13000</v>
      </c>
      <c r="F29" s="139"/>
      <c r="G29" s="155"/>
      <c r="H29" s="155"/>
      <c r="I29" s="143"/>
      <c r="J29" s="155"/>
      <c r="K29" s="155"/>
      <c r="L29" s="155"/>
      <c r="M29" s="155"/>
      <c r="N29" s="155"/>
      <c r="O29" s="155"/>
      <c r="P29" s="155"/>
      <c r="Q29" s="139"/>
      <c r="R29" s="144"/>
      <c r="S29" s="156"/>
      <c r="T29" s="156"/>
      <c r="U29" s="156">
        <v>13000</v>
      </c>
      <c r="V29" s="156"/>
      <c r="W29" s="156"/>
      <c r="X29" s="156"/>
      <c r="Y29" s="156"/>
      <c r="Z29" s="156"/>
      <c r="AA29" s="156"/>
      <c r="AB29" s="156"/>
      <c r="AC29" s="144"/>
    </row>
    <row r="30" spans="1:29" ht="21" x14ac:dyDescent="0.35">
      <c r="A30" s="37"/>
      <c r="B30" s="38"/>
      <c r="C30" s="39" t="s">
        <v>49</v>
      </c>
      <c r="D30" s="40"/>
      <c r="E30" s="39">
        <f t="shared" si="2"/>
        <v>0</v>
      </c>
      <c r="F30" s="139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39"/>
      <c r="R30" s="144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44"/>
    </row>
    <row r="31" spans="1:29" s="99" customFormat="1" ht="21" x14ac:dyDescent="0.35">
      <c r="A31" s="37"/>
      <c r="B31" s="38"/>
      <c r="C31" s="39" t="s">
        <v>72</v>
      </c>
      <c r="D31" s="40" t="s">
        <v>73</v>
      </c>
      <c r="E31" s="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1"/>
      <c r="S31" s="141"/>
      <c r="T31" s="141"/>
      <c r="U31" s="141"/>
      <c r="V31" s="141"/>
      <c r="W31" s="141"/>
      <c r="X31" s="144"/>
      <c r="Y31" s="144"/>
      <c r="Z31" s="144"/>
      <c r="AA31" s="144"/>
      <c r="AB31" s="144"/>
      <c r="AC31" s="144"/>
    </row>
    <row r="32" spans="1:29" ht="21" x14ac:dyDescent="0.35">
      <c r="A32" s="37"/>
      <c r="B32" s="38"/>
      <c r="C32" s="39" t="s">
        <v>47</v>
      </c>
      <c r="D32" s="40"/>
      <c r="E32" s="39">
        <f>SUM(R32:AC32)</f>
        <v>132500</v>
      </c>
      <c r="F32" s="139"/>
      <c r="G32" s="155"/>
      <c r="H32" s="155"/>
      <c r="I32" s="155"/>
      <c r="J32" s="155"/>
      <c r="K32" s="155"/>
      <c r="L32" s="155"/>
      <c r="M32" s="143"/>
      <c r="N32" s="155"/>
      <c r="O32" s="155"/>
      <c r="P32" s="143"/>
      <c r="Q32" s="139"/>
      <c r="R32" s="144"/>
      <c r="S32" s="156"/>
      <c r="T32" s="156"/>
      <c r="U32" s="156"/>
      <c r="V32" s="156"/>
      <c r="W32" s="156"/>
      <c r="X32" s="155">
        <v>2500</v>
      </c>
      <c r="Y32" s="155">
        <v>5000</v>
      </c>
      <c r="Z32" s="155">
        <v>125000</v>
      </c>
      <c r="AA32" s="156"/>
      <c r="AB32" s="156"/>
      <c r="AC32" s="144"/>
    </row>
    <row r="33" spans="1:49" ht="21" x14ac:dyDescent="0.35">
      <c r="A33" s="37"/>
      <c r="B33" s="38"/>
      <c r="C33" s="39" t="s">
        <v>68</v>
      </c>
      <c r="D33" s="40"/>
      <c r="E33" s="39">
        <f t="shared" ref="E33:E34" si="3">SUM(R33:AC33)</f>
        <v>0</v>
      </c>
      <c r="F33" s="139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39"/>
      <c r="R33" s="144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44"/>
    </row>
    <row r="34" spans="1:49" ht="21" x14ac:dyDescent="0.35">
      <c r="A34" s="37"/>
      <c r="B34" s="38"/>
      <c r="C34" s="39" t="s">
        <v>49</v>
      </c>
      <c r="D34" s="40"/>
      <c r="E34" s="39">
        <f t="shared" si="3"/>
        <v>0</v>
      </c>
      <c r="F34" s="139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39"/>
      <c r="R34" s="144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44"/>
    </row>
    <row r="35" spans="1:49" s="99" customFormat="1" ht="21" x14ac:dyDescent="0.35">
      <c r="A35" s="37"/>
      <c r="B35" s="38"/>
      <c r="C35" s="39" t="s">
        <v>74</v>
      </c>
      <c r="D35" s="40" t="s">
        <v>75</v>
      </c>
      <c r="E35" s="39"/>
      <c r="F35" s="143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41"/>
      <c r="S35" s="141"/>
      <c r="T35" s="141"/>
      <c r="U35" s="141"/>
      <c r="V35" s="141"/>
      <c r="W35" s="141"/>
      <c r="X35" s="144"/>
      <c r="Y35" s="144"/>
      <c r="Z35" s="144"/>
      <c r="AA35" s="144"/>
      <c r="AB35" s="144"/>
      <c r="AC35" s="144"/>
    </row>
    <row r="36" spans="1:49" ht="21" x14ac:dyDescent="0.35">
      <c r="A36" s="37"/>
      <c r="B36" s="38"/>
      <c r="C36" s="39" t="s">
        <v>47</v>
      </c>
      <c r="D36" s="40"/>
      <c r="E36" s="39">
        <f>SUM(R36:AC36)</f>
        <v>0</v>
      </c>
      <c r="F36" s="139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39"/>
      <c r="R36" s="144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44"/>
    </row>
    <row r="37" spans="1:49" ht="21" x14ac:dyDescent="0.35">
      <c r="A37" s="37"/>
      <c r="B37" s="38"/>
      <c r="C37" s="39" t="s">
        <v>68</v>
      </c>
      <c r="D37" s="40"/>
      <c r="E37" s="39"/>
      <c r="F37" s="139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39"/>
      <c r="R37" s="144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44"/>
    </row>
    <row r="38" spans="1:49" ht="21" x14ac:dyDescent="0.35">
      <c r="A38" s="37"/>
      <c r="B38" s="38"/>
      <c r="C38" s="39" t="s">
        <v>49</v>
      </c>
      <c r="D38" s="40"/>
      <c r="E38" s="39"/>
      <c r="F38" s="139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39"/>
      <c r="R38" s="144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44"/>
    </row>
    <row r="39" spans="1:49" ht="21" x14ac:dyDescent="0.35">
      <c r="A39" s="59"/>
      <c r="B39" s="35"/>
      <c r="C39" s="36"/>
      <c r="D39" s="28"/>
      <c r="E39" s="36"/>
      <c r="F39" s="29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29"/>
      <c r="R39" s="31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31"/>
    </row>
    <row r="40" spans="1:49" ht="21" x14ac:dyDescent="0.35">
      <c r="A40" s="37"/>
      <c r="B40" s="38" t="s">
        <v>22</v>
      </c>
      <c r="C40" s="39" t="s">
        <v>42</v>
      </c>
      <c r="D40" s="40"/>
      <c r="E40" s="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</row>
    <row r="41" spans="1:49" ht="21" x14ac:dyDescent="0.35">
      <c r="A41" s="66"/>
      <c r="B41" s="67"/>
      <c r="C41" s="68" t="s">
        <v>47</v>
      </c>
      <c r="D41" s="69"/>
      <c r="E41" s="68"/>
      <c r="F41" s="129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29"/>
      <c r="R41" s="159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59"/>
    </row>
    <row r="42" spans="1:49" ht="21" x14ac:dyDescent="0.35">
      <c r="A42" s="161"/>
      <c r="B42" s="162" t="s">
        <v>28</v>
      </c>
      <c r="C42" s="163"/>
      <c r="D42" s="164"/>
      <c r="E42" s="163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</row>
    <row r="43" spans="1:49" ht="21" x14ac:dyDescent="0.35">
      <c r="A43" s="117"/>
      <c r="B43" s="118" t="s">
        <v>29</v>
      </c>
      <c r="C43" s="119"/>
      <c r="D43" s="120"/>
      <c r="E43" s="119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</row>
    <row r="44" spans="1:49" ht="21" x14ac:dyDescent="0.35">
      <c r="A44" s="167">
        <v>1</v>
      </c>
      <c r="B44" s="168" t="s">
        <v>30</v>
      </c>
      <c r="C44" s="169"/>
      <c r="D44" s="170"/>
      <c r="E44" s="169"/>
      <c r="F44" s="171"/>
      <c r="G44" s="171"/>
      <c r="H44" s="171"/>
      <c r="I44" s="172"/>
      <c r="J44" s="173"/>
      <c r="K44" s="173"/>
      <c r="L44" s="173"/>
      <c r="M44" s="173"/>
      <c r="N44" s="173"/>
      <c r="O44" s="173"/>
      <c r="P44" s="173"/>
      <c r="Q44" s="173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</row>
    <row r="45" spans="1:49" ht="21" x14ac:dyDescent="0.35">
      <c r="A45" s="37"/>
      <c r="B45" s="38" t="s">
        <v>21</v>
      </c>
      <c r="C45" s="138" t="s">
        <v>31</v>
      </c>
      <c r="D45" s="40"/>
      <c r="E45" s="138"/>
      <c r="F45" s="175"/>
      <c r="G45" s="175"/>
      <c r="H45" s="175"/>
      <c r="I45" s="143"/>
      <c r="J45" s="139"/>
      <c r="K45" s="139"/>
      <c r="L45" s="139"/>
      <c r="M45" s="139"/>
      <c r="N45" s="139"/>
      <c r="O45" s="139"/>
      <c r="P45" s="139"/>
      <c r="Q45" s="139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</row>
    <row r="46" spans="1:49" ht="21" x14ac:dyDescent="0.35">
      <c r="A46" s="66"/>
      <c r="B46" s="67"/>
      <c r="C46" s="68" t="s">
        <v>47</v>
      </c>
      <c r="D46" s="69">
        <f>SUM(F46:Q46)</f>
        <v>0</v>
      </c>
      <c r="E46" s="68">
        <f>SUM(R46:AC46)</f>
        <v>0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</row>
    <row r="47" spans="1:49" ht="21" x14ac:dyDescent="0.35">
      <c r="A47" s="178"/>
      <c r="B47" s="179"/>
      <c r="C47" s="180"/>
      <c r="D47" s="181"/>
      <c r="E47" s="180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</row>
    <row r="48" spans="1:49" ht="21" x14ac:dyDescent="0.35">
      <c r="A48" s="161"/>
      <c r="B48" s="162" t="s">
        <v>32</v>
      </c>
      <c r="C48" s="163"/>
      <c r="D48" s="164"/>
      <c r="E48" s="163"/>
      <c r="F48" s="182"/>
      <c r="G48" s="182"/>
      <c r="H48" s="182"/>
      <c r="I48" s="183"/>
      <c r="J48" s="165"/>
      <c r="K48" s="165"/>
      <c r="L48" s="165"/>
      <c r="M48" s="165"/>
      <c r="N48" s="165"/>
      <c r="O48" s="165"/>
      <c r="P48" s="165"/>
      <c r="Q48" s="165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</row>
    <row r="49" spans="1:49" ht="21" x14ac:dyDescent="0.35">
      <c r="A49" s="117"/>
      <c r="B49" s="185" t="s">
        <v>32</v>
      </c>
      <c r="C49" s="186"/>
      <c r="D49" s="187"/>
      <c r="E49" s="186"/>
      <c r="F49" s="188"/>
      <c r="G49" s="188"/>
      <c r="H49" s="188"/>
      <c r="I49" s="189"/>
      <c r="J49" s="132"/>
      <c r="K49" s="132"/>
      <c r="L49" s="132"/>
      <c r="M49" s="132"/>
      <c r="N49" s="132"/>
      <c r="O49" s="132"/>
      <c r="P49" s="132"/>
      <c r="Q49" s="132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</row>
    <row r="50" spans="1:49" ht="21" x14ac:dyDescent="0.35">
      <c r="A50" s="167">
        <v>1</v>
      </c>
      <c r="B50" s="191" t="s">
        <v>39</v>
      </c>
      <c r="C50" s="192"/>
      <c r="D50" s="170"/>
      <c r="E50" s="19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3"/>
      <c r="Q50" s="173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</row>
    <row r="51" spans="1:49" ht="21" x14ac:dyDescent="0.35">
      <c r="A51" s="37"/>
      <c r="B51" s="38" t="s">
        <v>21</v>
      </c>
      <c r="C51" s="39" t="s">
        <v>40</v>
      </c>
      <c r="D51" s="40" t="s">
        <v>78</v>
      </c>
      <c r="E51" s="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</row>
    <row r="52" spans="1:49" ht="21" x14ac:dyDescent="0.35">
      <c r="A52" s="37"/>
      <c r="B52" s="38"/>
      <c r="C52" s="39" t="s">
        <v>47</v>
      </c>
      <c r="D52" s="40"/>
      <c r="E52" s="138">
        <f>SUM(R52:AC52)</f>
        <v>3900</v>
      </c>
      <c r="F52" s="143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6"/>
      <c r="S52" s="156"/>
      <c r="T52" s="156">
        <v>1500</v>
      </c>
      <c r="U52" s="156">
        <v>900</v>
      </c>
      <c r="V52" s="156">
        <v>1500</v>
      </c>
      <c r="W52" s="156"/>
      <c r="X52" s="156"/>
      <c r="Y52" s="156"/>
      <c r="Z52" s="156"/>
      <c r="AA52" s="156"/>
      <c r="AB52" s="156"/>
      <c r="AC52" s="156"/>
    </row>
    <row r="53" spans="1:49" ht="21" x14ac:dyDescent="0.35">
      <c r="A53" s="37"/>
      <c r="B53" s="38"/>
      <c r="C53" s="44" t="s">
        <v>77</v>
      </c>
      <c r="D53" s="40"/>
      <c r="E53" s="138">
        <f>SUM(R53:AC53)</f>
        <v>80000</v>
      </c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6"/>
      <c r="S53" s="156"/>
      <c r="T53" s="156">
        <v>10000</v>
      </c>
      <c r="U53" s="156">
        <v>10000</v>
      </c>
      <c r="V53" s="156">
        <v>10000</v>
      </c>
      <c r="W53" s="156">
        <v>10000</v>
      </c>
      <c r="X53" s="156">
        <v>10000</v>
      </c>
      <c r="Y53" s="156">
        <v>10000</v>
      </c>
      <c r="Z53" s="156">
        <v>10000</v>
      </c>
      <c r="AA53" s="156">
        <v>10000</v>
      </c>
      <c r="AB53" s="156"/>
      <c r="AC53" s="156"/>
    </row>
    <row r="54" spans="1:49" ht="21" x14ac:dyDescent="0.35">
      <c r="A54" s="37"/>
      <c r="B54" s="38"/>
      <c r="C54" s="44" t="s">
        <v>68</v>
      </c>
      <c r="D54" s="40"/>
      <c r="E54" s="138">
        <f t="shared" ref="E54" si="4">SUM(R54:AC54)</f>
        <v>154680</v>
      </c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6"/>
      <c r="S54" s="156"/>
      <c r="T54" s="156"/>
      <c r="U54" s="156">
        <v>32400</v>
      </c>
      <c r="V54" s="156">
        <v>4800</v>
      </c>
      <c r="W54" s="156">
        <v>20400</v>
      </c>
      <c r="X54" s="156"/>
      <c r="Y54" s="156">
        <v>72000</v>
      </c>
      <c r="Z54" s="156">
        <v>25080</v>
      </c>
      <c r="AA54" s="156"/>
      <c r="AB54" s="156"/>
      <c r="AC54" s="156"/>
    </row>
    <row r="55" spans="1:49" ht="21" x14ac:dyDescent="0.35">
      <c r="A55" s="37"/>
      <c r="B55" s="38"/>
      <c r="C55" s="39"/>
      <c r="D55" s="40"/>
      <c r="E55" s="39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</row>
    <row r="56" spans="1:49" ht="21" x14ac:dyDescent="0.35">
      <c r="A56" s="37"/>
      <c r="B56" s="38" t="s">
        <v>22</v>
      </c>
      <c r="C56" s="36" t="s">
        <v>41</v>
      </c>
      <c r="D56" s="28" t="s">
        <v>83</v>
      </c>
      <c r="E56" s="36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</row>
    <row r="57" spans="1:49" ht="21" x14ac:dyDescent="0.35">
      <c r="A57" s="37"/>
      <c r="B57" s="38"/>
      <c r="C57" s="39" t="s">
        <v>47</v>
      </c>
      <c r="D57" s="40"/>
      <c r="E57" s="39">
        <f>SUM(R57:AC57)</f>
        <v>11500</v>
      </c>
      <c r="F57" s="139"/>
      <c r="G57" s="139"/>
      <c r="H57" s="155"/>
      <c r="I57" s="155"/>
      <c r="J57" s="155"/>
      <c r="K57" s="139"/>
      <c r="L57" s="139"/>
      <c r="M57" s="139"/>
      <c r="N57" s="139"/>
      <c r="O57" s="139"/>
      <c r="P57" s="139"/>
      <c r="Q57" s="139"/>
      <c r="R57" s="144"/>
      <c r="S57" s="144"/>
      <c r="T57" s="144"/>
      <c r="U57" s="144">
        <v>1500</v>
      </c>
      <c r="V57" s="144">
        <v>1000</v>
      </c>
      <c r="W57" s="144"/>
      <c r="X57" s="144">
        <v>9000</v>
      </c>
      <c r="Y57" s="144"/>
      <c r="Z57" s="144"/>
      <c r="AA57" s="144"/>
      <c r="AB57" s="144"/>
      <c r="AC57" s="144"/>
    </row>
    <row r="58" spans="1:49" ht="21" x14ac:dyDescent="0.35">
      <c r="A58" s="37"/>
      <c r="B58" s="38"/>
      <c r="C58" s="44" t="s">
        <v>68</v>
      </c>
      <c r="D58" s="40"/>
      <c r="E58" s="138">
        <f t="shared" ref="E58" si="5">SUM(R58:AC58)</f>
        <v>40000</v>
      </c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6"/>
      <c r="S58" s="156"/>
      <c r="T58" s="156"/>
      <c r="U58" s="32"/>
      <c r="V58" s="156">
        <v>16100</v>
      </c>
      <c r="W58" s="156">
        <v>16100</v>
      </c>
      <c r="X58" s="156">
        <v>7800</v>
      </c>
      <c r="Y58" s="156"/>
      <c r="Z58" s="156"/>
      <c r="AA58" s="156"/>
      <c r="AB58" s="156"/>
      <c r="AC58" s="156"/>
    </row>
    <row r="59" spans="1:49" ht="21" x14ac:dyDescent="0.35">
      <c r="A59" s="66"/>
      <c r="B59" s="67"/>
      <c r="C59" s="68" t="s">
        <v>49</v>
      </c>
      <c r="D59" s="69"/>
      <c r="E59" s="68"/>
      <c r="F59" s="129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29"/>
      <c r="R59" s="159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59"/>
    </row>
    <row r="60" spans="1:49" ht="21" x14ac:dyDescent="0.35">
      <c r="A60" s="25">
        <v>2</v>
      </c>
      <c r="B60" s="194" t="s">
        <v>43</v>
      </c>
      <c r="C60" s="195"/>
      <c r="D60" s="196"/>
      <c r="E60" s="197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</row>
    <row r="61" spans="1:49" ht="21" x14ac:dyDescent="0.35">
      <c r="A61" s="37"/>
      <c r="B61" s="38" t="s">
        <v>21</v>
      </c>
      <c r="C61" s="39" t="s">
        <v>44</v>
      </c>
      <c r="D61" s="40"/>
      <c r="E61" s="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</row>
    <row r="62" spans="1:49" ht="21" x14ac:dyDescent="0.35">
      <c r="A62" s="37"/>
      <c r="B62" s="38"/>
      <c r="C62" s="39" t="s">
        <v>79</v>
      </c>
      <c r="D62" s="40" t="s">
        <v>80</v>
      </c>
      <c r="E62" s="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</row>
    <row r="63" spans="1:49" ht="21" x14ac:dyDescent="0.35">
      <c r="A63" s="37"/>
      <c r="B63" s="38"/>
      <c r="C63" s="39" t="s">
        <v>47</v>
      </c>
      <c r="D63" s="40"/>
      <c r="E63" s="39">
        <f>SUM(R63:AC63)</f>
        <v>31000</v>
      </c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44"/>
      <c r="S63" s="144"/>
      <c r="T63" s="144">
        <v>5000</v>
      </c>
      <c r="U63" s="144">
        <v>5000</v>
      </c>
      <c r="V63" s="144">
        <v>5000</v>
      </c>
      <c r="W63" s="144">
        <v>5000</v>
      </c>
      <c r="X63" s="144">
        <v>5000</v>
      </c>
      <c r="Y63" s="144">
        <v>3000</v>
      </c>
      <c r="Z63" s="144">
        <v>3000</v>
      </c>
      <c r="AA63" s="144"/>
      <c r="AB63" s="144"/>
      <c r="AC63" s="144"/>
    </row>
    <row r="64" spans="1:49" ht="21" x14ac:dyDescent="0.35">
      <c r="A64" s="37"/>
      <c r="B64" s="38"/>
      <c r="C64" s="44" t="s">
        <v>68</v>
      </c>
      <c r="D64" s="40"/>
      <c r="E64" s="138">
        <f t="shared" ref="E64" si="6">SUM(R64:AC64)</f>
        <v>65440</v>
      </c>
      <c r="F64" s="155"/>
      <c r="G64" s="155"/>
      <c r="H64" s="155"/>
      <c r="I64" s="155"/>
      <c r="J64" s="139"/>
      <c r="K64" s="155"/>
      <c r="L64" s="155"/>
      <c r="M64" s="155"/>
      <c r="N64" s="155"/>
      <c r="O64" s="155"/>
      <c r="P64" s="155"/>
      <c r="Q64" s="155"/>
      <c r="R64" s="156"/>
      <c r="S64" s="156"/>
      <c r="T64" s="156"/>
      <c r="U64" s="156"/>
      <c r="V64" s="156">
        <v>65440</v>
      </c>
      <c r="W64" s="156"/>
      <c r="X64" s="156"/>
      <c r="Y64" s="156"/>
      <c r="Z64" s="156"/>
      <c r="AA64" s="156"/>
      <c r="AB64" s="156"/>
      <c r="AC64" s="156"/>
    </row>
    <row r="65" spans="1:29" ht="21" x14ac:dyDescent="0.35">
      <c r="A65" s="37"/>
      <c r="B65" s="38"/>
      <c r="C65" s="39" t="s">
        <v>81</v>
      </c>
      <c r="D65" s="40" t="s">
        <v>80</v>
      </c>
      <c r="E65" s="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</row>
    <row r="66" spans="1:29" ht="21" x14ac:dyDescent="0.35">
      <c r="A66" s="37"/>
      <c r="B66" s="38"/>
      <c r="C66" s="39" t="s">
        <v>47</v>
      </c>
      <c r="D66" s="40"/>
      <c r="E66" s="39">
        <f>SUM(R66:AC66)</f>
        <v>150640</v>
      </c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44"/>
      <c r="S66" s="144">
        <v>11000</v>
      </c>
      <c r="T66" s="144">
        <v>15000</v>
      </c>
      <c r="U66" s="144">
        <v>15000</v>
      </c>
      <c r="V66" s="144">
        <v>16000</v>
      </c>
      <c r="W66" s="144">
        <v>16000</v>
      </c>
      <c r="X66" s="144">
        <v>16000</v>
      </c>
      <c r="Y66" s="144">
        <v>14000</v>
      </c>
      <c r="Z66" s="144">
        <v>14000</v>
      </c>
      <c r="AA66" s="144">
        <v>11640</v>
      </c>
      <c r="AB66" s="144">
        <v>11000</v>
      </c>
      <c r="AC66" s="144">
        <v>11000</v>
      </c>
    </row>
    <row r="67" spans="1:29" ht="21" x14ac:dyDescent="0.35">
      <c r="A67" s="37"/>
      <c r="B67" s="38"/>
      <c r="C67" s="44" t="s">
        <v>68</v>
      </c>
      <c r="D67" s="40"/>
      <c r="E67" s="138">
        <f t="shared" ref="E67" si="7">SUM(R67:AC67)</f>
        <v>92640</v>
      </c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5"/>
      <c r="Q67" s="155"/>
      <c r="R67" s="156"/>
      <c r="S67" s="156"/>
      <c r="T67" s="156"/>
      <c r="U67" s="156">
        <v>25120</v>
      </c>
      <c r="V67" s="156">
        <v>11520</v>
      </c>
      <c r="W67" s="156">
        <v>56000</v>
      </c>
      <c r="X67" s="156"/>
      <c r="Y67" s="156"/>
      <c r="Z67" s="156"/>
      <c r="AA67" s="156"/>
      <c r="AB67" s="156"/>
      <c r="AC67" s="156"/>
    </row>
    <row r="68" spans="1:29" ht="21" x14ac:dyDescent="0.35">
      <c r="A68" s="37"/>
      <c r="B68" s="38" t="s">
        <v>22</v>
      </c>
      <c r="C68" s="39" t="s">
        <v>45</v>
      </c>
      <c r="D68" s="40" t="s">
        <v>82</v>
      </c>
      <c r="E68" s="39"/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</row>
    <row r="69" spans="1:29" ht="21" x14ac:dyDescent="0.35">
      <c r="A69" s="37"/>
      <c r="B69" s="38"/>
      <c r="C69" s="39" t="s">
        <v>47</v>
      </c>
      <c r="D69" s="40"/>
      <c r="E69" s="39">
        <f>SUM(R69:AC69)</f>
        <v>187200</v>
      </c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5"/>
      <c r="R69" s="198">
        <v>11000</v>
      </c>
      <c r="S69" s="198">
        <v>20000</v>
      </c>
      <c r="T69" s="198">
        <v>17000</v>
      </c>
      <c r="U69" s="198">
        <v>16200</v>
      </c>
      <c r="V69" s="198">
        <v>16000</v>
      </c>
      <c r="W69" s="198">
        <v>16000</v>
      </c>
      <c r="X69" s="198">
        <v>15000</v>
      </c>
      <c r="Y69" s="198">
        <v>15000</v>
      </c>
      <c r="Z69" s="198">
        <v>16000</v>
      </c>
      <c r="AA69" s="198">
        <v>15000</v>
      </c>
      <c r="AB69" s="198">
        <v>15000</v>
      </c>
      <c r="AC69" s="198">
        <v>15000</v>
      </c>
    </row>
    <row r="70" spans="1:29" ht="21" x14ac:dyDescent="0.35">
      <c r="A70" s="66"/>
      <c r="B70" s="67"/>
      <c r="C70" s="68" t="s">
        <v>49</v>
      </c>
      <c r="D70" s="69"/>
      <c r="E70" s="68"/>
      <c r="F70" s="129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29"/>
      <c r="R70" s="159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59"/>
    </row>
    <row r="71" spans="1:29" ht="21" x14ac:dyDescent="0.35">
      <c r="A71" s="167">
        <v>3</v>
      </c>
      <c r="B71" s="191" t="s">
        <v>33</v>
      </c>
      <c r="C71" s="192"/>
      <c r="D71" s="170"/>
      <c r="E71" s="193"/>
      <c r="F71" s="173"/>
      <c r="G71" s="173"/>
      <c r="H71" s="173"/>
      <c r="I71" s="173"/>
      <c r="J71" s="173"/>
      <c r="K71" s="173"/>
      <c r="L71" s="173"/>
      <c r="M71" s="173"/>
      <c r="N71" s="173"/>
      <c r="O71" s="173"/>
      <c r="P71" s="173"/>
      <c r="Q71" s="173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</row>
    <row r="72" spans="1:29" ht="21" x14ac:dyDescent="0.35">
      <c r="A72" s="37"/>
      <c r="B72" s="38" t="s">
        <v>21</v>
      </c>
      <c r="C72" s="39" t="s">
        <v>35</v>
      </c>
      <c r="D72" s="40"/>
      <c r="E72" s="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</row>
    <row r="73" spans="1:29" ht="21" x14ac:dyDescent="0.35">
      <c r="A73" s="37"/>
      <c r="B73" s="38"/>
      <c r="C73" s="39" t="s">
        <v>47</v>
      </c>
      <c r="D73" s="40"/>
      <c r="E73" s="39">
        <f>SUM(R73:AC73)</f>
        <v>0</v>
      </c>
      <c r="F73" s="139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39"/>
      <c r="R73" s="144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44"/>
    </row>
    <row r="74" spans="1:29" ht="21" x14ac:dyDescent="0.35">
      <c r="A74" s="37"/>
      <c r="B74" s="38"/>
      <c r="C74" s="39" t="s">
        <v>49</v>
      </c>
      <c r="D74" s="40"/>
      <c r="E74" s="39"/>
      <c r="F74" s="139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39"/>
      <c r="R74" s="144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44"/>
    </row>
    <row r="75" spans="1:29" ht="21" x14ac:dyDescent="0.35">
      <c r="A75" s="59"/>
      <c r="B75" s="35"/>
      <c r="C75" s="36"/>
      <c r="D75" s="28"/>
      <c r="E75" s="36"/>
      <c r="F75" s="29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9"/>
      <c r="R75" s="31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31"/>
    </row>
    <row r="76" spans="1:29" ht="21" x14ac:dyDescent="0.35">
      <c r="A76" s="25"/>
      <c r="B76" s="35" t="s">
        <v>22</v>
      </c>
      <c r="C76" s="36" t="s">
        <v>38</v>
      </c>
      <c r="D76" s="28" t="s">
        <v>90</v>
      </c>
      <c r="E76" s="36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</row>
    <row r="77" spans="1:29" ht="21" x14ac:dyDescent="0.35">
      <c r="A77" s="37"/>
      <c r="B77" s="38"/>
      <c r="C77" s="39" t="s">
        <v>47</v>
      </c>
      <c r="D77" s="40"/>
      <c r="E77" s="39">
        <f>SUM(R77:AC77)</f>
        <v>15840</v>
      </c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44"/>
      <c r="S77" s="144"/>
      <c r="T77" s="144"/>
      <c r="U77" s="144"/>
      <c r="V77" s="144"/>
      <c r="W77" s="144">
        <v>6900</v>
      </c>
      <c r="X77" s="144">
        <v>2040</v>
      </c>
      <c r="Y77" s="144">
        <v>6900</v>
      </c>
      <c r="Z77" s="144"/>
      <c r="AA77" s="144"/>
      <c r="AB77" s="144"/>
      <c r="AC77" s="144"/>
    </row>
    <row r="78" spans="1:29" ht="21" x14ac:dyDescent="0.35">
      <c r="A78" s="37"/>
      <c r="B78" s="38"/>
      <c r="C78" s="39" t="s">
        <v>49</v>
      </c>
      <c r="D78" s="40"/>
      <c r="E78" s="39"/>
      <c r="F78" s="139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39"/>
      <c r="R78" s="144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44"/>
    </row>
    <row r="79" spans="1:29" ht="21" x14ac:dyDescent="0.35">
      <c r="A79" s="59"/>
      <c r="B79" s="35"/>
      <c r="C79" s="36"/>
      <c r="D79" s="28"/>
      <c r="E79" s="36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9"/>
      <c r="R79" s="31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31"/>
    </row>
    <row r="80" spans="1:29" ht="21" x14ac:dyDescent="0.35">
      <c r="A80" s="25"/>
      <c r="B80" s="35" t="s">
        <v>23</v>
      </c>
      <c r="C80" s="36" t="s">
        <v>36</v>
      </c>
      <c r="D80" s="28"/>
      <c r="E80" s="36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</row>
    <row r="81" spans="1:29" ht="21" x14ac:dyDescent="0.35">
      <c r="A81" s="25"/>
      <c r="B81" s="35"/>
      <c r="C81" s="36" t="s">
        <v>97</v>
      </c>
      <c r="D81" s="28"/>
      <c r="E81" s="36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</row>
    <row r="82" spans="1:29" ht="21" x14ac:dyDescent="0.35">
      <c r="A82" s="37"/>
      <c r="B82" s="38"/>
      <c r="C82" s="39" t="s">
        <v>47</v>
      </c>
      <c r="D82" s="199"/>
      <c r="E82" s="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44"/>
      <c r="S82" s="144"/>
      <c r="T82" s="144"/>
      <c r="U82" s="144"/>
      <c r="V82" s="144"/>
      <c r="W82" s="144"/>
      <c r="X82" s="144"/>
      <c r="Y82" s="144"/>
      <c r="Z82" s="144"/>
      <c r="AA82" s="144"/>
      <c r="AB82" s="144"/>
      <c r="AC82" s="144"/>
    </row>
    <row r="83" spans="1:29" ht="21" x14ac:dyDescent="0.35">
      <c r="A83" s="37"/>
      <c r="B83" s="38"/>
      <c r="C83" s="39" t="s">
        <v>98</v>
      </c>
      <c r="D83" s="28" t="s">
        <v>91</v>
      </c>
      <c r="E83" s="39"/>
      <c r="F83" s="139"/>
      <c r="G83" s="139"/>
      <c r="H83" s="139"/>
      <c r="I83" s="139"/>
      <c r="J83" s="139"/>
      <c r="K83" s="139"/>
      <c r="L83" s="139"/>
      <c r="M83" s="139"/>
      <c r="N83" s="139"/>
      <c r="O83" s="139"/>
      <c r="P83" s="139"/>
      <c r="Q83" s="139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4"/>
      <c r="AC83" s="144"/>
    </row>
    <row r="84" spans="1:29" ht="21" x14ac:dyDescent="0.35">
      <c r="A84" s="37"/>
      <c r="B84" s="38"/>
      <c r="C84" s="39" t="s">
        <v>47</v>
      </c>
      <c r="D84" s="199">
        <f>SUM(F84:Q84)</f>
        <v>0</v>
      </c>
      <c r="E84" s="39">
        <f>SUM(R84:AC84)</f>
        <v>59100</v>
      </c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44"/>
      <c r="S84" s="144">
        <v>11000</v>
      </c>
      <c r="T84" s="144">
        <v>11000</v>
      </c>
      <c r="U84" s="144">
        <v>19700</v>
      </c>
      <c r="V84" s="144">
        <v>8700</v>
      </c>
      <c r="W84" s="144">
        <v>8700</v>
      </c>
      <c r="X84" s="144"/>
      <c r="Y84" s="144"/>
      <c r="Z84" s="144"/>
      <c r="AA84" s="144"/>
      <c r="AB84" s="144"/>
      <c r="AC84" s="144"/>
    </row>
    <row r="85" spans="1:29" ht="21" x14ac:dyDescent="0.35">
      <c r="A85" s="37"/>
      <c r="B85" s="38"/>
      <c r="C85" s="39" t="s">
        <v>99</v>
      </c>
      <c r="D85" s="40" t="s">
        <v>102</v>
      </c>
      <c r="E85" s="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4"/>
      <c r="AC85" s="144"/>
    </row>
    <row r="86" spans="1:29" ht="21" x14ac:dyDescent="0.35">
      <c r="A86" s="37"/>
      <c r="B86" s="38"/>
      <c r="C86" s="39" t="s">
        <v>47</v>
      </c>
      <c r="D86" s="40"/>
      <c r="E86" s="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44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</row>
    <row r="87" spans="1:29" ht="21" x14ac:dyDescent="0.35">
      <c r="A87" s="37"/>
      <c r="B87" s="38"/>
      <c r="C87" s="39" t="s">
        <v>100</v>
      </c>
      <c r="D87" s="40" t="s">
        <v>101</v>
      </c>
      <c r="E87" s="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4"/>
      <c r="AC87" s="144"/>
    </row>
    <row r="88" spans="1:29" ht="21" x14ac:dyDescent="0.35">
      <c r="A88" s="37"/>
      <c r="B88" s="38"/>
      <c r="C88" s="39" t="s">
        <v>47</v>
      </c>
      <c r="D88" s="40"/>
      <c r="E88" s="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4"/>
      <c r="AC88" s="144"/>
    </row>
    <row r="89" spans="1:29" ht="21" x14ac:dyDescent="0.35">
      <c r="A89" s="37"/>
      <c r="B89" s="38" t="s">
        <v>37</v>
      </c>
      <c r="C89" s="39" t="s">
        <v>34</v>
      </c>
      <c r="D89" s="40"/>
      <c r="E89" s="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</row>
    <row r="90" spans="1:29" ht="21" x14ac:dyDescent="0.35">
      <c r="A90" s="37"/>
      <c r="B90" s="38"/>
      <c r="C90" s="39" t="s">
        <v>47</v>
      </c>
      <c r="D90" s="40">
        <f>SUM(F90:Q90)</f>
        <v>0</v>
      </c>
      <c r="E90" s="39">
        <f>SUM(R90:AC90)</f>
        <v>0</v>
      </c>
      <c r="F90" s="139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39"/>
      <c r="R90" s="144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44"/>
    </row>
    <row r="91" spans="1:29" ht="21" x14ac:dyDescent="0.35">
      <c r="A91" s="37"/>
      <c r="B91" s="38"/>
      <c r="C91" s="39" t="s">
        <v>92</v>
      </c>
      <c r="D91" s="40"/>
      <c r="E91" s="39">
        <f t="shared" ref="E91:E93" si="8">SUM(R91:AC91)</f>
        <v>78000</v>
      </c>
      <c r="F91" s="139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39"/>
      <c r="R91" s="144"/>
      <c r="S91" s="156">
        <v>7000</v>
      </c>
      <c r="T91" s="156">
        <v>7000</v>
      </c>
      <c r="U91" s="156">
        <v>8000</v>
      </c>
      <c r="V91" s="156">
        <v>7000</v>
      </c>
      <c r="W91" s="156">
        <v>7000</v>
      </c>
      <c r="X91" s="156">
        <v>7000</v>
      </c>
      <c r="Y91" s="156">
        <v>7000</v>
      </c>
      <c r="Z91" s="156">
        <v>7000</v>
      </c>
      <c r="AA91" s="156">
        <v>7000</v>
      </c>
      <c r="AB91" s="156">
        <v>7000</v>
      </c>
      <c r="AC91" s="156">
        <v>7000</v>
      </c>
    </row>
    <row r="92" spans="1:29" ht="21" x14ac:dyDescent="0.35">
      <c r="A92" s="37"/>
      <c r="B92" s="38"/>
      <c r="C92" s="39" t="s">
        <v>93</v>
      </c>
      <c r="D92" s="40"/>
      <c r="E92" s="39">
        <f t="shared" si="8"/>
        <v>4400</v>
      </c>
      <c r="F92" s="139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39"/>
      <c r="R92" s="144"/>
      <c r="S92" s="156">
        <v>1000</v>
      </c>
      <c r="T92" s="156"/>
      <c r="U92" s="156">
        <v>1000</v>
      </c>
      <c r="V92" s="156"/>
      <c r="W92" s="156">
        <v>1000</v>
      </c>
      <c r="X92" s="156"/>
      <c r="Y92" s="156">
        <v>1400</v>
      </c>
      <c r="Z92" s="156"/>
      <c r="AA92" s="156"/>
      <c r="AB92" s="156"/>
      <c r="AC92" s="144"/>
    </row>
    <row r="93" spans="1:29" ht="21" x14ac:dyDescent="0.35">
      <c r="A93" s="37"/>
      <c r="B93" s="38"/>
      <c r="C93" s="39" t="s">
        <v>94</v>
      </c>
      <c r="D93" s="40"/>
      <c r="E93" s="39">
        <f t="shared" si="8"/>
        <v>10000</v>
      </c>
      <c r="F93" s="139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39"/>
      <c r="R93" s="144"/>
      <c r="S93" s="156">
        <v>1000</v>
      </c>
      <c r="T93" s="156">
        <v>1000</v>
      </c>
      <c r="U93" s="156">
        <v>1000</v>
      </c>
      <c r="V93" s="156">
        <v>1000</v>
      </c>
      <c r="W93" s="156">
        <v>1000</v>
      </c>
      <c r="X93" s="156">
        <v>1000</v>
      </c>
      <c r="Y93" s="156">
        <v>1000</v>
      </c>
      <c r="Z93" s="156">
        <v>1000</v>
      </c>
      <c r="AA93" s="156">
        <v>1000</v>
      </c>
      <c r="AB93" s="156">
        <v>1000</v>
      </c>
      <c r="AC93" s="156"/>
    </row>
    <row r="94" spans="1:29" ht="21" x14ac:dyDescent="0.35">
      <c r="A94" s="37"/>
      <c r="B94" s="38"/>
      <c r="C94" s="39" t="s">
        <v>95</v>
      </c>
      <c r="D94" s="40"/>
      <c r="E94" s="39">
        <f t="shared" ref="E94" si="9">SUM(R94:AC94)</f>
        <v>88000</v>
      </c>
      <c r="F94" s="139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39"/>
      <c r="R94" s="144"/>
      <c r="S94" s="156">
        <v>11000</v>
      </c>
      <c r="T94" s="156">
        <v>11000</v>
      </c>
      <c r="U94" s="156">
        <v>11000</v>
      </c>
      <c r="V94" s="156">
        <v>11000</v>
      </c>
      <c r="W94" s="156">
        <v>11000</v>
      </c>
      <c r="X94" s="156">
        <v>11000</v>
      </c>
      <c r="Y94" s="156">
        <v>11000</v>
      </c>
      <c r="Z94" s="156">
        <v>11000</v>
      </c>
      <c r="AA94" s="156"/>
      <c r="AB94" s="156"/>
      <c r="AC94" s="156"/>
    </row>
    <row r="95" spans="1:29" ht="21" x14ac:dyDescent="0.35">
      <c r="A95" s="37"/>
      <c r="B95" s="38"/>
      <c r="C95" s="39" t="s">
        <v>49</v>
      </c>
      <c r="D95" s="40"/>
      <c r="E95" s="39"/>
      <c r="F95" s="139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39"/>
      <c r="R95" s="144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44"/>
    </row>
    <row r="96" spans="1:29" ht="21" x14ac:dyDescent="0.35">
      <c r="A96" s="37"/>
      <c r="B96" s="38"/>
      <c r="C96" s="39"/>
      <c r="D96" s="40"/>
      <c r="E96" s="39"/>
      <c r="F96" s="139"/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39"/>
      <c r="R96" s="144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44"/>
    </row>
    <row r="97" spans="1:49" ht="42" x14ac:dyDescent="0.35">
      <c r="A97" s="59"/>
      <c r="B97" s="35" t="s">
        <v>51</v>
      </c>
      <c r="C97" s="200" t="s">
        <v>52</v>
      </c>
      <c r="D97" s="28"/>
      <c r="E97" s="36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</row>
    <row r="98" spans="1:49" ht="21" x14ac:dyDescent="0.35">
      <c r="A98" s="59"/>
      <c r="B98" s="35"/>
      <c r="C98" s="36" t="s">
        <v>47</v>
      </c>
      <c r="D98" s="40">
        <f>SUM(F98:Q98)</f>
        <v>0</v>
      </c>
      <c r="E98" s="39">
        <f>SUM(R98:AC98)</f>
        <v>0</v>
      </c>
      <c r="F98" s="139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39"/>
      <c r="R98" s="144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44"/>
    </row>
    <row r="99" spans="1:49" ht="21" x14ac:dyDescent="0.35">
      <c r="A99" s="66"/>
      <c r="B99" s="67"/>
      <c r="C99" s="68" t="s">
        <v>49</v>
      </c>
      <c r="D99" s="69"/>
      <c r="E99" s="68"/>
      <c r="F99" s="129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29"/>
      <c r="R99" s="159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59"/>
    </row>
    <row r="100" spans="1:49" ht="21" x14ac:dyDescent="0.35">
      <c r="A100" s="117"/>
      <c r="B100" s="162" t="s">
        <v>63</v>
      </c>
      <c r="C100" s="163"/>
      <c r="D100" s="164"/>
      <c r="E100" s="163"/>
      <c r="F100" s="182"/>
      <c r="G100" s="182"/>
      <c r="H100" s="182"/>
      <c r="I100" s="183"/>
      <c r="J100" s="165"/>
      <c r="K100" s="165"/>
      <c r="L100" s="165"/>
      <c r="M100" s="165"/>
      <c r="N100" s="165"/>
      <c r="O100" s="165"/>
      <c r="P100" s="165"/>
      <c r="Q100" s="165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77"/>
      <c r="AE100" s="177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177"/>
      <c r="AV100" s="177"/>
      <c r="AW100" s="177"/>
    </row>
    <row r="101" spans="1:49" ht="21" x14ac:dyDescent="0.35">
      <c r="A101" s="167">
        <v>1</v>
      </c>
      <c r="B101" s="201" t="s">
        <v>57</v>
      </c>
      <c r="C101" s="192"/>
      <c r="D101" s="202" t="s">
        <v>84</v>
      </c>
      <c r="E101" s="203"/>
      <c r="F101" s="173"/>
      <c r="G101" s="204"/>
      <c r="H101" s="204"/>
      <c r="I101" s="204"/>
      <c r="J101" s="204"/>
      <c r="K101" s="204"/>
      <c r="L101" s="204"/>
      <c r="M101" s="204"/>
      <c r="N101" s="204"/>
      <c r="O101" s="204"/>
      <c r="P101" s="204"/>
      <c r="Q101" s="173"/>
      <c r="R101" s="174"/>
      <c r="S101" s="205"/>
      <c r="T101" s="205"/>
      <c r="U101" s="205"/>
      <c r="V101" s="205"/>
      <c r="W101" s="205"/>
      <c r="X101" s="205"/>
      <c r="Y101" s="205"/>
      <c r="Z101" s="205"/>
      <c r="AA101" s="205"/>
      <c r="AB101" s="205"/>
      <c r="AC101" s="174"/>
    </row>
    <row r="102" spans="1:49" ht="21" x14ac:dyDescent="0.35">
      <c r="A102" s="59"/>
      <c r="B102" s="35"/>
      <c r="C102" s="36" t="s">
        <v>47</v>
      </c>
      <c r="D102" s="40"/>
      <c r="E102" s="39">
        <f>SUM(R102:AC102)</f>
        <v>134500</v>
      </c>
      <c r="F102" s="139"/>
      <c r="G102" s="155"/>
      <c r="H102" s="155"/>
      <c r="I102" s="155"/>
      <c r="J102" s="155"/>
      <c r="K102" s="155"/>
      <c r="L102" s="155"/>
      <c r="M102" s="155"/>
      <c r="N102" s="155"/>
      <c r="O102" s="155"/>
      <c r="P102" s="155"/>
      <c r="Q102" s="139"/>
      <c r="R102" s="144"/>
      <c r="S102" s="156">
        <v>8000</v>
      </c>
      <c r="T102" s="156">
        <v>5000</v>
      </c>
      <c r="U102" s="156">
        <v>29000</v>
      </c>
      <c r="V102" s="156">
        <v>21500</v>
      </c>
      <c r="W102" s="156">
        <v>17000</v>
      </c>
      <c r="X102" s="156">
        <v>23000</v>
      </c>
      <c r="Y102" s="156">
        <v>9000</v>
      </c>
      <c r="Z102" s="156">
        <v>9000</v>
      </c>
      <c r="AA102" s="156">
        <v>5000</v>
      </c>
      <c r="AB102" s="156">
        <v>5000</v>
      </c>
      <c r="AC102" s="144">
        <v>3000</v>
      </c>
    </row>
    <row r="103" spans="1:49" ht="21" x14ac:dyDescent="0.35">
      <c r="A103" s="59"/>
      <c r="B103" s="35"/>
      <c r="C103" s="36"/>
      <c r="D103" s="28"/>
      <c r="E103" s="36"/>
      <c r="F103" s="29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29"/>
      <c r="R103" s="31"/>
      <c r="S103" s="157"/>
      <c r="T103" s="157"/>
      <c r="U103" s="157"/>
      <c r="V103" s="157"/>
      <c r="W103" s="157"/>
      <c r="X103" s="157"/>
      <c r="Y103" s="157"/>
      <c r="Z103" s="157"/>
      <c r="AA103" s="157"/>
      <c r="AB103" s="157"/>
      <c r="AC103" s="31"/>
    </row>
    <row r="104" spans="1:49" ht="21" x14ac:dyDescent="0.35">
      <c r="A104" s="25">
        <v>2</v>
      </c>
      <c r="B104" s="26" t="s">
        <v>58</v>
      </c>
      <c r="C104" s="27"/>
      <c r="D104" s="28" t="s">
        <v>85</v>
      </c>
      <c r="E104" s="36"/>
      <c r="F104" s="29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29"/>
      <c r="R104" s="31"/>
      <c r="S104" s="157"/>
      <c r="T104" s="157"/>
      <c r="U104" s="157"/>
      <c r="V104" s="157"/>
      <c r="W104" s="157"/>
      <c r="X104" s="157"/>
      <c r="Y104" s="157"/>
      <c r="Z104" s="157"/>
      <c r="AA104" s="157"/>
      <c r="AB104" s="157"/>
      <c r="AC104" s="31"/>
    </row>
    <row r="105" spans="1:49" ht="21" x14ac:dyDescent="0.35">
      <c r="A105" s="59"/>
      <c r="B105" s="35"/>
      <c r="C105" s="36" t="s">
        <v>47</v>
      </c>
      <c r="D105" s="40"/>
      <c r="E105" s="39">
        <f>SUM(R105:AC105)</f>
        <v>35100</v>
      </c>
      <c r="F105" s="139"/>
      <c r="G105" s="155"/>
      <c r="H105" s="155"/>
      <c r="I105" s="155"/>
      <c r="J105" s="155"/>
      <c r="K105" s="155"/>
      <c r="L105" s="155"/>
      <c r="M105" s="155"/>
      <c r="N105" s="155"/>
      <c r="O105" s="155"/>
      <c r="P105" s="155"/>
      <c r="Q105" s="139"/>
      <c r="R105" s="144"/>
      <c r="S105" s="156"/>
      <c r="T105" s="156">
        <f>12040+3360</f>
        <v>15400</v>
      </c>
      <c r="U105" s="156">
        <v>3000</v>
      </c>
      <c r="V105" s="156">
        <v>3000</v>
      </c>
      <c r="W105" s="156">
        <v>3000</v>
      </c>
      <c r="X105" s="156">
        <v>3000</v>
      </c>
      <c r="Y105" s="156">
        <v>3000</v>
      </c>
      <c r="Z105" s="156">
        <v>3000</v>
      </c>
      <c r="AA105" s="156">
        <v>1700</v>
      </c>
      <c r="AB105" s="156"/>
      <c r="AC105" s="144"/>
    </row>
    <row r="106" spans="1:49" ht="21" x14ac:dyDescent="0.35">
      <c r="A106" s="37"/>
      <c r="B106" s="38"/>
      <c r="C106" s="39"/>
      <c r="D106" s="40"/>
      <c r="E106" s="39"/>
      <c r="F106" s="139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39"/>
      <c r="R106" s="144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44"/>
    </row>
    <row r="107" spans="1:49" ht="21" x14ac:dyDescent="0.35">
      <c r="A107" s="25">
        <v>3</v>
      </c>
      <c r="B107" s="26" t="s">
        <v>59</v>
      </c>
      <c r="C107" s="27"/>
      <c r="D107" s="28" t="s">
        <v>86</v>
      </c>
      <c r="E107" s="36"/>
      <c r="F107" s="29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29"/>
      <c r="R107" s="31"/>
      <c r="S107" s="157"/>
      <c r="T107" s="157"/>
      <c r="U107" s="157"/>
      <c r="V107" s="157"/>
      <c r="W107" s="157"/>
      <c r="X107" s="157"/>
      <c r="Y107" s="157"/>
      <c r="Z107" s="157"/>
      <c r="AA107" s="157"/>
      <c r="AB107" s="157"/>
      <c r="AC107" s="31"/>
    </row>
    <row r="108" spans="1:49" ht="21" x14ac:dyDescent="0.35">
      <c r="A108" s="59"/>
      <c r="B108" s="35"/>
      <c r="C108" s="36" t="s">
        <v>47</v>
      </c>
      <c r="D108" s="40"/>
      <c r="E108" s="39">
        <f>SUM(R108:AC108)</f>
        <v>138500</v>
      </c>
      <c r="F108" s="139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39"/>
      <c r="R108" s="144"/>
      <c r="S108" s="156"/>
      <c r="T108" s="156"/>
      <c r="U108" s="156">
        <v>27000</v>
      </c>
      <c r="V108" s="156"/>
      <c r="W108" s="156">
        <v>5000</v>
      </c>
      <c r="X108" s="156">
        <v>67500</v>
      </c>
      <c r="Y108" s="156"/>
      <c r="Z108" s="156"/>
      <c r="AA108" s="156"/>
      <c r="AB108" s="156">
        <v>30000</v>
      </c>
      <c r="AC108" s="144">
        <v>9000</v>
      </c>
    </row>
    <row r="109" spans="1:49" ht="21" x14ac:dyDescent="0.35">
      <c r="A109" s="178"/>
      <c r="B109" s="179"/>
      <c r="C109" s="180"/>
      <c r="D109" s="181"/>
      <c r="E109" s="180"/>
      <c r="F109" s="165"/>
      <c r="G109" s="206"/>
      <c r="H109" s="206"/>
      <c r="I109" s="206"/>
      <c r="J109" s="206"/>
      <c r="K109" s="206"/>
      <c r="L109" s="206"/>
      <c r="M109" s="206"/>
      <c r="N109" s="206"/>
      <c r="O109" s="206"/>
      <c r="P109" s="206"/>
      <c r="Q109" s="165"/>
      <c r="R109" s="166"/>
      <c r="S109" s="207"/>
      <c r="T109" s="207"/>
      <c r="U109" s="207"/>
      <c r="V109" s="207"/>
      <c r="W109" s="207"/>
      <c r="X109" s="207"/>
      <c r="Y109" s="207"/>
      <c r="Z109" s="207"/>
      <c r="AA109" s="207"/>
      <c r="AB109" s="207"/>
      <c r="AC109" s="166"/>
    </row>
    <row r="110" spans="1:49" ht="21" x14ac:dyDescent="0.35">
      <c r="A110" s="25">
        <v>4</v>
      </c>
      <c r="B110" s="26" t="s">
        <v>60</v>
      </c>
      <c r="C110" s="27"/>
      <c r="D110" s="28" t="s">
        <v>87</v>
      </c>
      <c r="E110" s="39">
        <f>SUM(R110:AC110)</f>
        <v>448480</v>
      </c>
      <c r="F110" s="29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29"/>
      <c r="R110" s="31">
        <v>13000</v>
      </c>
      <c r="S110" s="31">
        <f>13000+7680</f>
        <v>20680</v>
      </c>
      <c r="T110" s="31">
        <v>53000</v>
      </c>
      <c r="U110" s="31">
        <v>53000</v>
      </c>
      <c r="V110" s="31">
        <f>13000+6800</f>
        <v>19800</v>
      </c>
      <c r="W110" s="31">
        <f>13000+180000</f>
        <v>193000</v>
      </c>
      <c r="X110" s="31">
        <v>19000</v>
      </c>
      <c r="Y110" s="31">
        <v>19000</v>
      </c>
      <c r="Z110" s="31">
        <v>19000</v>
      </c>
      <c r="AA110" s="31">
        <v>13000</v>
      </c>
      <c r="AB110" s="31">
        <v>13000</v>
      </c>
      <c r="AC110" s="31">
        <v>13000</v>
      </c>
    </row>
    <row r="111" spans="1:49" ht="21" x14ac:dyDescent="0.35">
      <c r="A111" s="59"/>
      <c r="B111" s="35"/>
      <c r="C111" s="36" t="s">
        <v>47</v>
      </c>
      <c r="D111" s="40"/>
      <c r="E111" s="39">
        <f>SUM(R111:AC111)</f>
        <v>0</v>
      </c>
      <c r="F111" s="139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39"/>
      <c r="R111" s="144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44"/>
    </row>
    <row r="112" spans="1:49" ht="21" x14ac:dyDescent="0.35">
      <c r="A112" s="59"/>
      <c r="B112" s="35"/>
      <c r="C112" s="36"/>
      <c r="D112" s="28"/>
      <c r="E112" s="36"/>
      <c r="F112" s="29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29"/>
      <c r="R112" s="31"/>
      <c r="S112" s="157"/>
      <c r="T112" s="157"/>
      <c r="U112" s="157"/>
      <c r="V112" s="157"/>
      <c r="W112" s="157"/>
      <c r="X112" s="157"/>
      <c r="Y112" s="157"/>
      <c r="Z112" s="157"/>
      <c r="AA112" s="157"/>
      <c r="AB112" s="157"/>
      <c r="AC112" s="31"/>
    </row>
    <row r="113" spans="1:29" ht="21" x14ac:dyDescent="0.35">
      <c r="A113" s="25">
        <v>5</v>
      </c>
      <c r="B113" s="26" t="s">
        <v>61</v>
      </c>
      <c r="C113" s="27"/>
      <c r="D113" s="28" t="s">
        <v>88</v>
      </c>
      <c r="E113" s="36"/>
      <c r="F113" s="29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29"/>
      <c r="R113" s="31"/>
      <c r="S113" s="157"/>
      <c r="T113" s="157"/>
      <c r="U113" s="157"/>
      <c r="V113" s="157"/>
      <c r="W113" s="157"/>
      <c r="X113" s="157"/>
      <c r="Y113" s="157"/>
      <c r="Z113" s="157"/>
      <c r="AA113" s="157"/>
      <c r="AB113" s="157"/>
      <c r="AC113" s="31"/>
    </row>
    <row r="114" spans="1:29" ht="21" x14ac:dyDescent="0.35">
      <c r="A114" s="59"/>
      <c r="B114" s="35"/>
      <c r="C114" s="36" t="s">
        <v>47</v>
      </c>
      <c r="D114" s="40"/>
      <c r="E114" s="39">
        <f>SUM(R114:AC114)</f>
        <v>60900</v>
      </c>
      <c r="F114" s="139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39"/>
      <c r="R114" s="144"/>
      <c r="S114" s="156"/>
      <c r="T114" s="156">
        <v>15900</v>
      </c>
      <c r="U114" s="156">
        <v>27000</v>
      </c>
      <c r="V114" s="156"/>
      <c r="W114" s="156">
        <v>9000</v>
      </c>
      <c r="X114" s="156">
        <v>9000</v>
      </c>
      <c r="Y114" s="156"/>
      <c r="Z114" s="156"/>
      <c r="AA114" s="156"/>
      <c r="AB114" s="156"/>
      <c r="AC114" s="144"/>
    </row>
    <row r="115" spans="1:29" ht="21" x14ac:dyDescent="0.35">
      <c r="A115" s="59"/>
      <c r="B115" s="35"/>
      <c r="C115" s="36"/>
      <c r="D115" s="40"/>
      <c r="E115" s="39"/>
      <c r="F115" s="139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39"/>
      <c r="R115" s="144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44"/>
    </row>
    <row r="116" spans="1:29" ht="21" x14ac:dyDescent="0.35">
      <c r="A116" s="133">
        <v>6</v>
      </c>
      <c r="B116" s="152" t="s">
        <v>62</v>
      </c>
      <c r="C116" s="208"/>
      <c r="D116" s="40" t="s">
        <v>89</v>
      </c>
      <c r="E116" s="39"/>
      <c r="F116" s="139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39"/>
      <c r="R116" s="144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44"/>
    </row>
    <row r="117" spans="1:29" ht="21" x14ac:dyDescent="0.35">
      <c r="A117" s="178"/>
      <c r="B117" s="179"/>
      <c r="C117" s="180" t="s">
        <v>47</v>
      </c>
      <c r="D117" s="69"/>
      <c r="E117" s="68">
        <f>SUM(R117:AC117)</f>
        <v>461320</v>
      </c>
      <c r="F117" s="209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09"/>
      <c r="R117" s="159"/>
      <c r="S117" s="159">
        <v>15000</v>
      </c>
      <c r="T117" s="160">
        <v>36000</v>
      </c>
      <c r="U117" s="160">
        <v>15000</v>
      </c>
      <c r="V117" s="160">
        <v>9000</v>
      </c>
      <c r="W117" s="160">
        <v>27000</v>
      </c>
      <c r="X117" s="160">
        <v>11520</v>
      </c>
      <c r="Y117" s="160">
        <v>12000</v>
      </c>
      <c r="Z117" s="160">
        <v>13300</v>
      </c>
      <c r="AA117" s="160">
        <v>312500</v>
      </c>
      <c r="AB117" s="160">
        <v>5000</v>
      </c>
      <c r="AC117" s="159">
        <v>5000</v>
      </c>
    </row>
    <row r="119" spans="1:29" ht="20.25" x14ac:dyDescent="0.3">
      <c r="B119" s="212" t="s">
        <v>65</v>
      </c>
    </row>
    <row r="120" spans="1:29" ht="20.25" x14ac:dyDescent="0.3">
      <c r="B120" s="213"/>
    </row>
  </sheetData>
  <mergeCells count="26">
    <mergeCell ref="F5:H5"/>
    <mergeCell ref="B50:C50"/>
    <mergeCell ref="B60:C60"/>
    <mergeCell ref="B71:C71"/>
    <mergeCell ref="I5:Q5"/>
    <mergeCell ref="F6:H6"/>
    <mergeCell ref="I6:K6"/>
    <mergeCell ref="L6:N6"/>
    <mergeCell ref="O6:Q6"/>
    <mergeCell ref="E4:E7"/>
    <mergeCell ref="B101:C101"/>
    <mergeCell ref="A3:F3"/>
    <mergeCell ref="A1:AC1"/>
    <mergeCell ref="A2:AC2"/>
    <mergeCell ref="R4:AC4"/>
    <mergeCell ref="R5:T5"/>
    <mergeCell ref="U5:AC5"/>
    <mergeCell ref="J3:K3"/>
    <mergeCell ref="F4:Q4"/>
    <mergeCell ref="A4:A7"/>
    <mergeCell ref="B4:C7"/>
    <mergeCell ref="D4:D7"/>
    <mergeCell ref="R6:T6"/>
    <mergeCell ref="U6:W6"/>
    <mergeCell ref="X6:Z6"/>
    <mergeCell ref="AA6:AC6"/>
  </mergeCells>
  <pageMargins left="0.35433070866141736" right="0.15748031496062992" top="0.39370078740157483" bottom="0.47244094488188981" header="0.19685039370078741" footer="0.19685039370078741"/>
  <pageSetup paperSize="9" scale="53" orientation="landscape" r:id="rId1"/>
  <rowBreaks count="3" manualBreakCount="3">
    <brk id="47" max="28" man="1"/>
    <brk id="96" max="28" man="1"/>
    <brk id="119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407DB-C470-447A-A826-D087791E572F}">
  <dimension ref="A1:Q48"/>
  <sheetViews>
    <sheetView workbookViewId="0">
      <selection activeCell="J3" sqref="J3"/>
    </sheetView>
  </sheetViews>
  <sheetFormatPr defaultColWidth="9" defaultRowHeight="21" x14ac:dyDescent="0.35"/>
  <cols>
    <col min="1" max="1" width="4.375" style="41" customWidth="1"/>
    <col min="2" max="2" width="4.25" style="2" customWidth="1"/>
    <col min="3" max="3" width="53.875" style="2" customWidth="1"/>
    <col min="4" max="4" width="16.5" style="12" customWidth="1"/>
    <col min="5" max="5" width="13.875" style="2" customWidth="1"/>
    <col min="6" max="6" width="0.75" style="1" customWidth="1"/>
    <col min="7" max="16384" width="9" style="1"/>
  </cols>
  <sheetData>
    <row r="1" spans="1:5" x14ac:dyDescent="0.25">
      <c r="A1" s="71" t="s">
        <v>114</v>
      </c>
      <c r="B1" s="71"/>
      <c r="C1" s="71"/>
      <c r="D1" s="71"/>
      <c r="E1" s="71"/>
    </row>
    <row r="2" spans="1:5" x14ac:dyDescent="0.25">
      <c r="A2" s="71" t="s">
        <v>113</v>
      </c>
      <c r="B2" s="71"/>
      <c r="C2" s="71"/>
      <c r="D2" s="71"/>
      <c r="E2" s="71"/>
    </row>
    <row r="3" spans="1:5" ht="45" customHeight="1" x14ac:dyDescent="0.35">
      <c r="A3" s="88" t="s">
        <v>115</v>
      </c>
      <c r="B3" s="88"/>
      <c r="C3" s="88"/>
      <c r="D3" s="88"/>
      <c r="E3" s="88"/>
    </row>
    <row r="4" spans="1:5" ht="25.5" customHeight="1" x14ac:dyDescent="0.35">
      <c r="A4" s="88" t="s">
        <v>116</v>
      </c>
      <c r="B4" s="88"/>
      <c r="C4" s="88"/>
      <c r="D4" s="88"/>
      <c r="E4" s="88"/>
    </row>
    <row r="5" spans="1:5" ht="24" customHeight="1" x14ac:dyDescent="0.35">
      <c r="A5" s="89" t="s">
        <v>117</v>
      </c>
      <c r="B5" s="89"/>
      <c r="C5" s="89"/>
      <c r="D5" s="89"/>
      <c r="E5" s="89"/>
    </row>
    <row r="6" spans="1:5" ht="15.75" customHeight="1" x14ac:dyDescent="0.25">
      <c r="A6" s="72" t="s">
        <v>0</v>
      </c>
      <c r="B6" s="73" t="s">
        <v>46</v>
      </c>
      <c r="C6" s="74"/>
      <c r="D6" s="79" t="s">
        <v>109</v>
      </c>
      <c r="E6" s="85" t="s">
        <v>110</v>
      </c>
    </row>
    <row r="7" spans="1:5" ht="6" customHeight="1" x14ac:dyDescent="0.25">
      <c r="A7" s="72"/>
      <c r="B7" s="75"/>
      <c r="C7" s="76"/>
      <c r="D7" s="80"/>
      <c r="E7" s="86"/>
    </row>
    <row r="8" spans="1:5" ht="9.75" customHeight="1" x14ac:dyDescent="0.25">
      <c r="A8" s="72"/>
      <c r="B8" s="75"/>
      <c r="C8" s="76"/>
      <c r="D8" s="80"/>
      <c r="E8" s="86"/>
    </row>
    <row r="9" spans="1:5" ht="19.5" hidden="1" x14ac:dyDescent="0.25">
      <c r="A9" s="72"/>
      <c r="B9" s="77"/>
      <c r="C9" s="78"/>
      <c r="D9" s="81"/>
      <c r="E9" s="87"/>
    </row>
    <row r="10" spans="1:5" x14ac:dyDescent="0.35">
      <c r="A10" s="53"/>
      <c r="B10" s="46" t="s">
        <v>20</v>
      </c>
      <c r="C10" s="47"/>
      <c r="D10" s="48"/>
      <c r="E10" s="47"/>
    </row>
    <row r="11" spans="1:5" x14ac:dyDescent="0.25">
      <c r="A11" s="49">
        <v>1</v>
      </c>
      <c r="B11" s="50" t="s">
        <v>1</v>
      </c>
      <c r="C11" s="51"/>
      <c r="D11" s="52"/>
      <c r="E11" s="51"/>
    </row>
    <row r="12" spans="1:5" x14ac:dyDescent="0.25">
      <c r="A12" s="62"/>
      <c r="B12" s="63"/>
      <c r="C12" s="64" t="s">
        <v>24</v>
      </c>
      <c r="D12" s="65" t="s">
        <v>76</v>
      </c>
      <c r="E12" s="51"/>
    </row>
    <row r="13" spans="1:5" x14ac:dyDescent="0.35">
      <c r="A13" s="53"/>
      <c r="B13" s="46" t="s">
        <v>25</v>
      </c>
      <c r="C13" s="47"/>
      <c r="D13" s="48"/>
      <c r="E13" s="47"/>
    </row>
    <row r="14" spans="1:5" s="2" customFormat="1" x14ac:dyDescent="0.25">
      <c r="A14" s="6">
        <v>1</v>
      </c>
      <c r="B14" s="16" t="s">
        <v>26</v>
      </c>
      <c r="C14" s="11"/>
      <c r="D14" s="19"/>
      <c r="E14" s="11"/>
    </row>
    <row r="15" spans="1:5" s="2" customFormat="1" x14ac:dyDescent="0.25">
      <c r="A15" s="7"/>
      <c r="B15" s="4"/>
      <c r="C15" s="5" t="s">
        <v>27</v>
      </c>
      <c r="D15" s="20"/>
      <c r="E15" s="5"/>
    </row>
    <row r="16" spans="1:5" s="2" customFormat="1" x14ac:dyDescent="0.25">
      <c r="A16" s="7"/>
      <c r="B16" s="4"/>
      <c r="C16" s="5" t="s">
        <v>67</v>
      </c>
      <c r="D16" s="20" t="s">
        <v>69</v>
      </c>
      <c r="E16" s="5"/>
    </row>
    <row r="17" spans="1:17" s="2" customFormat="1" x14ac:dyDescent="0.25">
      <c r="A17" s="7"/>
      <c r="B17" s="4"/>
      <c r="C17" s="5" t="s">
        <v>70</v>
      </c>
      <c r="D17" s="20" t="s">
        <v>71</v>
      </c>
      <c r="E17" s="5"/>
    </row>
    <row r="18" spans="1:17" s="2" customFormat="1" x14ac:dyDescent="0.25">
      <c r="A18" s="7"/>
      <c r="B18" s="4"/>
      <c r="C18" s="5" t="s">
        <v>72</v>
      </c>
      <c r="D18" s="20" t="s">
        <v>73</v>
      </c>
      <c r="E18" s="5"/>
    </row>
    <row r="19" spans="1:17" s="2" customFormat="1" x14ac:dyDescent="0.25">
      <c r="A19" s="7"/>
      <c r="B19" s="4"/>
      <c r="C19" s="5" t="s">
        <v>74</v>
      </c>
      <c r="D19" s="20" t="s">
        <v>75</v>
      </c>
      <c r="E19" s="5"/>
    </row>
    <row r="20" spans="1:17" x14ac:dyDescent="0.35">
      <c r="A20" s="53"/>
      <c r="B20" s="54" t="s">
        <v>32</v>
      </c>
      <c r="C20" s="55"/>
      <c r="D20" s="56"/>
      <c r="E20" s="5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9">
        <v>1</v>
      </c>
      <c r="B21" s="82" t="s">
        <v>39</v>
      </c>
      <c r="C21" s="70"/>
      <c r="D21" s="22"/>
      <c r="E21" s="33"/>
    </row>
    <row r="22" spans="1:17" x14ac:dyDescent="0.25">
      <c r="A22" s="7"/>
      <c r="B22" s="4" t="s">
        <v>21</v>
      </c>
      <c r="C22" s="5" t="s">
        <v>40</v>
      </c>
      <c r="D22" s="20" t="s">
        <v>78</v>
      </c>
      <c r="E22" s="5"/>
    </row>
    <row r="23" spans="1:17" x14ac:dyDescent="0.25">
      <c r="A23" s="7"/>
      <c r="B23" s="4" t="s">
        <v>22</v>
      </c>
      <c r="C23" s="10" t="s">
        <v>112</v>
      </c>
      <c r="D23" s="18" t="s">
        <v>83</v>
      </c>
      <c r="E23" s="10"/>
    </row>
    <row r="24" spans="1:17" x14ac:dyDescent="0.25">
      <c r="A24" s="6">
        <v>2</v>
      </c>
      <c r="B24" s="83" t="s">
        <v>43</v>
      </c>
      <c r="C24" s="84"/>
      <c r="D24" s="23"/>
      <c r="E24" s="34"/>
    </row>
    <row r="25" spans="1:17" x14ac:dyDescent="0.25">
      <c r="A25" s="7"/>
      <c r="B25" s="4" t="s">
        <v>21</v>
      </c>
      <c r="C25" s="5" t="s">
        <v>44</v>
      </c>
      <c r="D25" s="20"/>
      <c r="E25" s="5"/>
    </row>
    <row r="26" spans="1:17" x14ac:dyDescent="0.25">
      <c r="A26" s="7"/>
      <c r="B26" s="4"/>
      <c r="C26" s="5" t="s">
        <v>79</v>
      </c>
      <c r="D26" s="20" t="s">
        <v>80</v>
      </c>
      <c r="E26" s="5"/>
    </row>
    <row r="27" spans="1:17" x14ac:dyDescent="0.25">
      <c r="A27" s="7"/>
      <c r="B27" s="4"/>
      <c r="C27" s="5" t="s">
        <v>81</v>
      </c>
      <c r="D27" s="20" t="s">
        <v>80</v>
      </c>
      <c r="E27" s="5"/>
    </row>
    <row r="28" spans="1:17" x14ac:dyDescent="0.25">
      <c r="A28" s="7"/>
      <c r="B28" s="4" t="s">
        <v>22</v>
      </c>
      <c r="C28" s="5" t="s">
        <v>45</v>
      </c>
      <c r="D28" s="20" t="s">
        <v>82</v>
      </c>
      <c r="E28" s="5"/>
    </row>
    <row r="29" spans="1:17" x14ac:dyDescent="0.25">
      <c r="A29" s="8">
        <v>3</v>
      </c>
      <c r="B29" s="90" t="s">
        <v>33</v>
      </c>
      <c r="C29" s="91"/>
      <c r="D29" s="21"/>
      <c r="E29" s="17"/>
    </row>
    <row r="30" spans="1:17" x14ac:dyDescent="0.25">
      <c r="A30" s="7"/>
      <c r="B30" s="4" t="s">
        <v>21</v>
      </c>
      <c r="C30" s="5" t="s">
        <v>35</v>
      </c>
      <c r="D30" s="20"/>
      <c r="E30" s="5"/>
    </row>
    <row r="31" spans="1:17" x14ac:dyDescent="0.25">
      <c r="A31" s="6"/>
      <c r="B31" s="14" t="s">
        <v>22</v>
      </c>
      <c r="C31" s="10" t="s">
        <v>38</v>
      </c>
      <c r="D31" s="18" t="s">
        <v>90</v>
      </c>
      <c r="E31" s="10"/>
    </row>
    <row r="32" spans="1:17" s="32" customFormat="1" x14ac:dyDescent="0.25">
      <c r="A32" s="25"/>
      <c r="B32" s="35" t="s">
        <v>23</v>
      </c>
      <c r="C32" s="36" t="s">
        <v>36</v>
      </c>
      <c r="D32" s="28"/>
      <c r="E32" s="36"/>
    </row>
    <row r="33" spans="1:17" s="32" customFormat="1" x14ac:dyDescent="0.25">
      <c r="A33" s="25"/>
      <c r="B33" s="35"/>
      <c r="C33" s="36" t="s">
        <v>97</v>
      </c>
      <c r="D33" s="28" t="s">
        <v>111</v>
      </c>
      <c r="E33" s="36"/>
    </row>
    <row r="34" spans="1:17" s="32" customFormat="1" x14ac:dyDescent="0.25">
      <c r="A34" s="37"/>
      <c r="B34" s="38"/>
      <c r="C34" s="39" t="s">
        <v>98</v>
      </c>
      <c r="D34" s="28" t="s">
        <v>91</v>
      </c>
      <c r="E34" s="39"/>
    </row>
    <row r="35" spans="1:17" s="32" customFormat="1" x14ac:dyDescent="0.25">
      <c r="A35" s="37"/>
      <c r="B35" s="38"/>
      <c r="C35" s="39" t="s">
        <v>106</v>
      </c>
      <c r="D35" s="40" t="s">
        <v>107</v>
      </c>
      <c r="E35" s="39"/>
    </row>
    <row r="36" spans="1:17" s="32" customFormat="1" x14ac:dyDescent="0.25">
      <c r="A36" s="37"/>
      <c r="B36" s="38"/>
      <c r="C36" s="39" t="s">
        <v>100</v>
      </c>
      <c r="D36" s="40" t="s">
        <v>108</v>
      </c>
      <c r="E36" s="39"/>
    </row>
    <row r="37" spans="1:17" s="32" customFormat="1" x14ac:dyDescent="0.25">
      <c r="A37" s="66"/>
      <c r="B37" s="67"/>
      <c r="C37" s="68"/>
      <c r="D37" s="69"/>
      <c r="E37" s="68"/>
    </row>
    <row r="38" spans="1:17" s="32" customFormat="1" x14ac:dyDescent="0.25">
      <c r="A38" s="59"/>
      <c r="B38" s="35" t="s">
        <v>37</v>
      </c>
      <c r="C38" s="36" t="s">
        <v>34</v>
      </c>
      <c r="D38" s="28"/>
      <c r="E38" s="36"/>
    </row>
    <row r="39" spans="1:17" s="32" customFormat="1" x14ac:dyDescent="0.25">
      <c r="A39" s="37"/>
      <c r="B39" s="38"/>
      <c r="C39" s="39" t="s">
        <v>92</v>
      </c>
      <c r="D39" s="40" t="s">
        <v>103</v>
      </c>
      <c r="E39" s="39"/>
    </row>
    <row r="40" spans="1:17" s="32" customFormat="1" x14ac:dyDescent="0.25">
      <c r="A40" s="37"/>
      <c r="B40" s="38"/>
      <c r="C40" s="39" t="s">
        <v>93</v>
      </c>
      <c r="D40" s="40" t="s">
        <v>104</v>
      </c>
      <c r="E40" s="39"/>
    </row>
    <row r="41" spans="1:17" s="32" customFormat="1" x14ac:dyDescent="0.25">
      <c r="A41" s="42"/>
      <c r="B41" s="43"/>
      <c r="C41" s="44" t="s">
        <v>94</v>
      </c>
      <c r="D41" s="45" t="s">
        <v>105</v>
      </c>
      <c r="E41" s="44"/>
    </row>
    <row r="42" spans="1:17" x14ac:dyDescent="0.35">
      <c r="A42" s="53"/>
      <c r="B42" s="46" t="s">
        <v>63</v>
      </c>
      <c r="C42" s="47"/>
      <c r="D42" s="48"/>
      <c r="E42" s="4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57">
        <v>1</v>
      </c>
      <c r="B43" s="92" t="s">
        <v>57</v>
      </c>
      <c r="C43" s="93"/>
      <c r="D43" s="24" t="s">
        <v>84</v>
      </c>
      <c r="E43" s="15"/>
    </row>
    <row r="44" spans="1:17" x14ac:dyDescent="0.25">
      <c r="A44" s="13">
        <v>2</v>
      </c>
      <c r="B44" s="58" t="s">
        <v>58</v>
      </c>
      <c r="C44" s="10"/>
      <c r="D44" s="18" t="s">
        <v>85</v>
      </c>
      <c r="E44" s="10"/>
    </row>
    <row r="45" spans="1:17" x14ac:dyDescent="0.25">
      <c r="A45" s="13">
        <v>3</v>
      </c>
      <c r="B45" s="58" t="s">
        <v>59</v>
      </c>
      <c r="C45" s="10"/>
      <c r="D45" s="18" t="s">
        <v>86</v>
      </c>
      <c r="E45" s="10"/>
    </row>
    <row r="46" spans="1:17" s="32" customFormat="1" x14ac:dyDescent="0.25">
      <c r="A46" s="59">
        <v>4</v>
      </c>
      <c r="B46" s="60" t="s">
        <v>60</v>
      </c>
      <c r="C46" s="36"/>
      <c r="D46" s="28" t="s">
        <v>87</v>
      </c>
      <c r="E46" s="5"/>
    </row>
    <row r="47" spans="1:17" x14ac:dyDescent="0.25">
      <c r="A47" s="13">
        <v>5</v>
      </c>
      <c r="B47" s="58" t="s">
        <v>61</v>
      </c>
      <c r="C47" s="10"/>
      <c r="D47" s="18" t="s">
        <v>88</v>
      </c>
      <c r="E47" s="10"/>
    </row>
    <row r="48" spans="1:17" x14ac:dyDescent="0.25">
      <c r="A48" s="7">
        <v>6</v>
      </c>
      <c r="B48" s="61" t="s">
        <v>62</v>
      </c>
      <c r="C48" s="5"/>
      <c r="D48" s="20" t="s">
        <v>89</v>
      </c>
      <c r="E48" s="5"/>
    </row>
  </sheetData>
  <mergeCells count="13">
    <mergeCell ref="B43:C43"/>
    <mergeCell ref="A1:E1"/>
    <mergeCell ref="A2:E2"/>
    <mergeCell ref="A3:E3"/>
    <mergeCell ref="A6:A9"/>
    <mergeCell ref="B6:C9"/>
    <mergeCell ref="D6:D9"/>
    <mergeCell ref="E6:E9"/>
    <mergeCell ref="A4:E4"/>
    <mergeCell ref="A5:E5"/>
    <mergeCell ref="B21:C21"/>
    <mergeCell ref="B24:C24"/>
    <mergeCell ref="B29:C29"/>
  </mergeCells>
  <pageMargins left="0.51181102362204722" right="0.31496062992125984" top="0.74803149606299213" bottom="0.74803149606299213" header="0.31496062992125984" footer="0.31496062992125984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Sheet1</vt:lpstr>
      <vt:lpstr>Sheet2</vt:lpstr>
      <vt:lpstr>Sheet1!Print_Area</vt:lpstr>
      <vt:lpstr>Sheet1!Print_Titles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ALRO</dc:creator>
  <cp:lastModifiedBy>CPN SPK</cp:lastModifiedBy>
  <cp:lastPrinted>2020-11-13T03:22:53Z</cp:lastPrinted>
  <dcterms:created xsi:type="dcterms:W3CDTF">2019-04-03T05:21:20Z</dcterms:created>
  <dcterms:modified xsi:type="dcterms:W3CDTF">2021-04-21T03:11:17Z</dcterms:modified>
</cp:coreProperties>
</file>